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75" lockStructure="1"/>
  <bookViews>
    <workbookView xWindow="0" yWindow="144" windowWidth="20100" windowHeight="8736"/>
  </bookViews>
  <sheets>
    <sheet name="список" sheetId="6" r:id="rId1"/>
    <sheet name="1" sheetId="1" r:id="rId2"/>
    <sheet name="2" sheetId="7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  <sheet name="11" sheetId="16" r:id="rId12"/>
    <sheet name="12" sheetId="17" r:id="rId13"/>
    <sheet name="13" sheetId="18" r:id="rId14"/>
    <sheet name="14" sheetId="19" state="hidden" r:id="rId15"/>
    <sheet name="15" sheetId="20" state="hidden" r:id="rId16"/>
    <sheet name="16" sheetId="21" state="hidden" r:id="rId17"/>
    <sheet name="17" sheetId="22" state="hidden" r:id="rId18"/>
    <sheet name="18" sheetId="23" state="hidden" r:id="rId19"/>
    <sheet name="19" sheetId="24" state="hidden" r:id="rId20"/>
    <sheet name="20" sheetId="25" state="hidden" r:id="rId21"/>
    <sheet name="21" sheetId="26" state="hidden" r:id="rId22"/>
    <sheet name="22" sheetId="27" state="hidden" r:id="rId23"/>
    <sheet name="23" sheetId="28" state="hidden" r:id="rId24"/>
    <sheet name="24" sheetId="29" state="hidden" r:id="rId25"/>
    <sheet name="25" sheetId="31" state="hidden" r:id="rId26"/>
    <sheet name="26" sheetId="32" state="hidden" r:id="rId27"/>
    <sheet name="27" sheetId="33" state="hidden" r:id="rId28"/>
    <sheet name="28" sheetId="34" state="hidden" r:id="rId29"/>
    <sheet name="29" sheetId="35" state="hidden" r:id="rId30"/>
    <sheet name="30" sheetId="36" state="hidden" r:id="rId31"/>
    <sheet name="оценка" sheetId="2" state="hidden" r:id="rId32"/>
  </sheets>
  <calcPr calcId="145621"/>
</workbook>
</file>

<file path=xl/calcChain.xml><?xml version="1.0" encoding="utf-8"?>
<calcChain xmlns="http://schemas.openxmlformats.org/spreadsheetml/2006/main">
  <c r="C3" i="36" l="1"/>
  <c r="C3" i="35"/>
  <c r="C3" i="34"/>
  <c r="C3" i="33"/>
  <c r="C3" i="32"/>
  <c r="C3" i="31"/>
  <c r="C3" i="29"/>
  <c r="C3" i="28"/>
  <c r="C3" i="27"/>
  <c r="C3" i="26"/>
  <c r="C3" i="25"/>
  <c r="C3" i="24"/>
  <c r="C3" i="23"/>
  <c r="C3" i="22"/>
  <c r="C3" i="21"/>
  <c r="C3" i="20"/>
  <c r="C3" i="19"/>
  <c r="C3" i="18"/>
  <c r="C3" i="17"/>
  <c r="C3" i="16"/>
  <c r="C3" i="15"/>
  <c r="C3" i="14"/>
  <c r="C3" i="13"/>
  <c r="C3" i="12"/>
  <c r="C3" i="11"/>
  <c r="C3" i="10"/>
  <c r="C3" i="9"/>
  <c r="C3" i="8"/>
  <c r="C3" i="7"/>
  <c r="C3" i="1"/>
  <c r="AM31" i="2" l="1"/>
  <c r="AM30" i="2"/>
  <c r="E37" i="6" s="1"/>
  <c r="AM29" i="2"/>
  <c r="E36" i="6" s="1"/>
  <c r="AM28" i="2"/>
  <c r="AM27" i="2"/>
  <c r="AM26" i="2"/>
  <c r="AK26" i="2"/>
  <c r="AK27" i="2"/>
  <c r="AK28" i="2"/>
  <c r="AK29" i="2" s="1"/>
  <c r="AK30" i="2" s="1"/>
  <c r="AK31" i="2" s="1"/>
  <c r="AD32" i="2"/>
  <c r="AE32" i="2"/>
  <c r="AF32" i="2"/>
  <c r="AG32" i="2"/>
  <c r="AH32" i="2"/>
  <c r="AI32" i="2"/>
  <c r="AD3" i="2"/>
  <c r="AE3" i="2"/>
  <c r="AF3" i="2"/>
  <c r="AG3" i="2"/>
  <c r="AH3" i="2"/>
  <c r="AI3" i="2"/>
  <c r="AD4" i="2"/>
  <c r="AE4" i="2"/>
  <c r="AF4" i="2"/>
  <c r="AG4" i="2"/>
  <c r="AH4" i="2"/>
  <c r="AI4" i="2"/>
  <c r="AD5" i="2"/>
  <c r="AE5" i="2"/>
  <c r="AF5" i="2"/>
  <c r="AG5" i="2"/>
  <c r="AH5" i="2"/>
  <c r="AI5" i="2"/>
  <c r="AD6" i="2"/>
  <c r="AE6" i="2"/>
  <c r="AF6" i="2"/>
  <c r="AG6" i="2"/>
  <c r="AH6" i="2"/>
  <c r="AI6" i="2"/>
  <c r="AD7" i="2"/>
  <c r="AE7" i="2"/>
  <c r="AF7" i="2"/>
  <c r="AG7" i="2"/>
  <c r="AH7" i="2"/>
  <c r="AI7" i="2"/>
  <c r="AD8" i="2"/>
  <c r="AE8" i="2"/>
  <c r="AF8" i="2"/>
  <c r="AG8" i="2"/>
  <c r="AH8" i="2"/>
  <c r="AI8" i="2"/>
  <c r="AD9" i="2"/>
  <c r="AE9" i="2"/>
  <c r="AF9" i="2"/>
  <c r="AG9" i="2"/>
  <c r="AH9" i="2"/>
  <c r="AI9" i="2"/>
  <c r="AD10" i="2"/>
  <c r="AE10" i="2"/>
  <c r="AF10" i="2"/>
  <c r="AG10" i="2"/>
  <c r="AH10" i="2"/>
  <c r="AI10" i="2"/>
  <c r="AD11" i="2"/>
  <c r="AE11" i="2"/>
  <c r="AF11" i="2"/>
  <c r="AG11" i="2"/>
  <c r="AH11" i="2"/>
  <c r="AI11" i="2"/>
  <c r="AD12" i="2"/>
  <c r="AE12" i="2"/>
  <c r="AF12" i="2"/>
  <c r="AG12" i="2"/>
  <c r="AH12" i="2"/>
  <c r="AI12" i="2"/>
  <c r="AD13" i="2"/>
  <c r="AE13" i="2"/>
  <c r="AF13" i="2"/>
  <c r="AG13" i="2"/>
  <c r="AH13" i="2"/>
  <c r="AI13" i="2"/>
  <c r="AD14" i="2"/>
  <c r="AE14" i="2"/>
  <c r="AF14" i="2"/>
  <c r="AG14" i="2"/>
  <c r="AH14" i="2"/>
  <c r="AI14" i="2"/>
  <c r="AD15" i="2"/>
  <c r="AE15" i="2"/>
  <c r="AF15" i="2"/>
  <c r="AG15" i="2"/>
  <c r="AH15" i="2"/>
  <c r="AI15" i="2"/>
  <c r="AD16" i="2"/>
  <c r="AE16" i="2"/>
  <c r="AF16" i="2"/>
  <c r="AG16" i="2"/>
  <c r="AH16" i="2"/>
  <c r="AI16" i="2"/>
  <c r="AD17" i="2"/>
  <c r="AE17" i="2"/>
  <c r="AF17" i="2"/>
  <c r="AG17" i="2"/>
  <c r="AH17" i="2"/>
  <c r="AI17" i="2"/>
  <c r="AD18" i="2"/>
  <c r="AE18" i="2"/>
  <c r="AF18" i="2"/>
  <c r="AG18" i="2"/>
  <c r="AH18" i="2"/>
  <c r="AI18" i="2"/>
  <c r="AD19" i="2"/>
  <c r="AE19" i="2"/>
  <c r="AF19" i="2"/>
  <c r="AG19" i="2"/>
  <c r="AH19" i="2"/>
  <c r="AI19" i="2"/>
  <c r="AD20" i="2"/>
  <c r="AE20" i="2"/>
  <c r="AF20" i="2"/>
  <c r="AG20" i="2"/>
  <c r="AH20" i="2"/>
  <c r="AI20" i="2"/>
  <c r="AD21" i="2"/>
  <c r="AE21" i="2"/>
  <c r="AF21" i="2"/>
  <c r="AG21" i="2"/>
  <c r="AH21" i="2"/>
  <c r="AI21" i="2"/>
  <c r="AD22" i="2"/>
  <c r="AE22" i="2"/>
  <c r="AF22" i="2"/>
  <c r="AG22" i="2"/>
  <c r="AH22" i="2"/>
  <c r="AI22" i="2"/>
  <c r="AD23" i="2"/>
  <c r="AE23" i="2"/>
  <c r="AF23" i="2"/>
  <c r="AG23" i="2"/>
  <c r="AH23" i="2"/>
  <c r="AI23" i="2"/>
  <c r="AD24" i="2"/>
  <c r="AE24" i="2"/>
  <c r="AF24" i="2"/>
  <c r="AG24" i="2"/>
  <c r="AH24" i="2"/>
  <c r="AI24" i="2"/>
  <c r="AD25" i="2"/>
  <c r="AE25" i="2"/>
  <c r="AF25" i="2"/>
  <c r="AG25" i="2"/>
  <c r="AH25" i="2"/>
  <c r="AI25" i="2"/>
  <c r="AD26" i="2"/>
  <c r="AE26" i="2"/>
  <c r="AF26" i="2"/>
  <c r="AG26" i="2"/>
  <c r="AH26" i="2"/>
  <c r="AI26" i="2"/>
  <c r="AD27" i="2"/>
  <c r="AE27" i="2"/>
  <c r="AF27" i="2"/>
  <c r="AG27" i="2"/>
  <c r="AH27" i="2"/>
  <c r="AI27" i="2"/>
  <c r="AD28" i="2"/>
  <c r="AE28" i="2"/>
  <c r="AF28" i="2"/>
  <c r="AG28" i="2"/>
  <c r="AH28" i="2"/>
  <c r="AI28" i="2"/>
  <c r="AD29" i="2"/>
  <c r="AE29" i="2"/>
  <c r="AF29" i="2"/>
  <c r="AG29" i="2"/>
  <c r="AH29" i="2"/>
  <c r="AI29" i="2"/>
  <c r="AD30" i="2"/>
  <c r="AE30" i="2"/>
  <c r="AF30" i="2"/>
  <c r="AG30" i="2"/>
  <c r="AH30" i="2"/>
  <c r="AI30" i="2"/>
  <c r="AD31" i="2"/>
  <c r="AE31" i="2"/>
  <c r="AF31" i="2"/>
  <c r="AG31" i="2"/>
  <c r="AH31" i="2"/>
  <c r="AI31" i="2"/>
  <c r="AI2" i="2"/>
  <c r="AH2" i="2"/>
  <c r="AG2" i="2"/>
  <c r="AF2" i="2"/>
  <c r="AE2" i="2"/>
  <c r="AD2" i="2"/>
  <c r="AI1" i="2"/>
  <c r="C2" i="36"/>
  <c r="C2" i="35"/>
  <c r="C2" i="34"/>
  <c r="C2" i="33"/>
  <c r="C2" i="32"/>
  <c r="C2" i="31"/>
  <c r="C2" i="29"/>
  <c r="C2" i="28"/>
  <c r="C2" i="27"/>
  <c r="C2" i="26"/>
  <c r="C2" i="25"/>
  <c r="C2" i="24"/>
  <c r="C2" i="23"/>
  <c r="C2" i="22"/>
  <c r="C2" i="21"/>
  <c r="C2" i="20"/>
  <c r="C2" i="19"/>
  <c r="C2" i="18"/>
  <c r="C2" i="17"/>
  <c r="C2" i="16"/>
  <c r="C2" i="15"/>
  <c r="C2" i="14"/>
  <c r="C2" i="13"/>
  <c r="C2" i="12"/>
  <c r="C2" i="11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7" i="35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6" i="35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6" i="33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6" i="31"/>
  <c r="C2" i="10"/>
  <c r="C2" i="9"/>
  <c r="C2" i="8"/>
  <c r="C2" i="7"/>
  <c r="C2" i="1"/>
  <c r="C1" i="36"/>
  <c r="AL31" i="2" s="1"/>
  <c r="E38" i="6"/>
  <c r="E33" i="6"/>
  <c r="E34" i="6"/>
  <c r="E35" i="6"/>
  <c r="C1" i="32" l="1"/>
  <c r="AL27" i="2" s="1"/>
  <c r="C1" i="33"/>
  <c r="AL28" i="2" s="1"/>
  <c r="C1" i="35"/>
  <c r="AL30" i="2" s="1"/>
  <c r="C1" i="31"/>
  <c r="AL26" i="2" s="1"/>
  <c r="C1" i="34"/>
  <c r="AL29" i="2" s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C1" i="29"/>
  <c r="AL25" i="2" s="1"/>
  <c r="C1" i="28"/>
  <c r="AL24" i="2" s="1"/>
  <c r="C1" i="27"/>
  <c r="AL23" i="2" s="1"/>
  <c r="C1" i="26"/>
  <c r="AL22" i="2" s="1"/>
  <c r="C1" i="25"/>
  <c r="AL21" i="2" s="1"/>
  <c r="C1" i="24"/>
  <c r="AL20" i="2" s="1"/>
  <c r="C1" i="23"/>
  <c r="AL19" i="2" s="1"/>
  <c r="C1" i="22"/>
  <c r="AL18" i="2" s="1"/>
  <c r="C1" i="21"/>
  <c r="AL17" i="2" s="1"/>
  <c r="C1" i="20"/>
  <c r="AL16" i="2" s="1"/>
  <c r="C1" i="19"/>
  <c r="AL15" i="2" s="1"/>
  <c r="C1" i="18"/>
  <c r="AL14" i="2" s="1"/>
  <c r="C1" i="17"/>
  <c r="AL13" i="2" s="1"/>
  <c r="C1" i="16"/>
  <c r="AL12" i="2" s="1"/>
  <c r="C1" i="15"/>
  <c r="AL11" i="2" s="1"/>
  <c r="C1" i="14"/>
  <c r="AL10" i="2" s="1"/>
  <c r="C1" i="13"/>
  <c r="AL9" i="2" s="1"/>
  <c r="C1" i="12"/>
  <c r="AL8" i="2" s="1"/>
  <c r="C1" i="11"/>
  <c r="AL7" i="2" s="1"/>
  <c r="C1" i="10"/>
  <c r="AL6" i="2" s="1"/>
  <c r="C1" i="9"/>
  <c r="AL5" i="2" s="1"/>
  <c r="C1" i="8"/>
  <c r="AL4" i="2" s="1"/>
  <c r="C1" i="7"/>
  <c r="AL3" i="2" s="1"/>
  <c r="C1" i="1"/>
  <c r="AL2" i="2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6" i="22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7" i="19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6" i="19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K3" i="2" l="1"/>
  <c r="AK4" i="2" s="1"/>
  <c r="AK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F2" i="2" l="1"/>
  <c r="H1" i="2" l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G1" i="2"/>
  <c r="G32" i="2"/>
  <c r="AM3" i="2" s="1"/>
  <c r="E10" i="6" s="1"/>
  <c r="I32" i="2"/>
  <c r="AM5" i="2" s="1"/>
  <c r="E12" i="6" s="1"/>
  <c r="K32" i="2"/>
  <c r="AM7" i="2" s="1"/>
  <c r="E14" i="6" s="1"/>
  <c r="M32" i="2"/>
  <c r="AM9" i="2" s="1"/>
  <c r="E16" i="6" s="1"/>
  <c r="O32" i="2"/>
  <c r="AM11" i="2" s="1"/>
  <c r="E18" i="6" s="1"/>
  <c r="Q32" i="2"/>
  <c r="AM13" i="2" s="1"/>
  <c r="E20" i="6" s="1"/>
  <c r="S32" i="2"/>
  <c r="AM15" i="2" s="1"/>
  <c r="E22" i="6" s="1"/>
  <c r="U32" i="2"/>
  <c r="AM17" i="2" s="1"/>
  <c r="E24" i="6" s="1"/>
  <c r="W32" i="2"/>
  <c r="AM19" i="2" s="1"/>
  <c r="E26" i="6" s="1"/>
  <c r="Y32" i="2"/>
  <c r="AM21" i="2" s="1"/>
  <c r="E28" i="6" s="1"/>
  <c r="AA32" i="2"/>
  <c r="AM23" i="2" s="1"/>
  <c r="E30" i="6" s="1"/>
  <c r="AC32" i="2"/>
  <c r="AM25" i="2" s="1"/>
  <c r="E32" i="6" s="1"/>
  <c r="H32" i="2"/>
  <c r="AM4" i="2" s="1"/>
  <c r="E11" i="6" s="1"/>
  <c r="J32" i="2"/>
  <c r="AM6" i="2" s="1"/>
  <c r="E13" i="6" s="1"/>
  <c r="L32" i="2"/>
  <c r="AM8" i="2" s="1"/>
  <c r="E15" i="6" s="1"/>
  <c r="N32" i="2"/>
  <c r="AM10" i="2" s="1"/>
  <c r="E17" i="6" s="1"/>
  <c r="P32" i="2"/>
  <c r="AM12" i="2" s="1"/>
  <c r="E19" i="6" s="1"/>
  <c r="R32" i="2"/>
  <c r="AM14" i="2" s="1"/>
  <c r="E21" i="6" s="1"/>
  <c r="T32" i="2"/>
  <c r="AM16" i="2" s="1"/>
  <c r="E23" i="6" s="1"/>
  <c r="V32" i="2"/>
  <c r="AM18" i="2" s="1"/>
  <c r="E25" i="6" s="1"/>
  <c r="X32" i="2"/>
  <c r="AM20" i="2" s="1"/>
  <c r="E27" i="6" s="1"/>
  <c r="Z32" i="2"/>
  <c r="AM22" i="2" s="1"/>
  <c r="E29" i="6" s="1"/>
  <c r="AB32" i="2"/>
  <c r="AM24" i="2" s="1"/>
  <c r="E31" i="6" s="1"/>
  <c r="F32" i="2" l="1"/>
  <c r="AM2" i="2" s="1"/>
  <c r="E9" i="6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10" i="6"/>
  <c r="E32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27" i="6" l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</calcChain>
</file>

<file path=xl/sharedStrings.xml><?xml version="1.0" encoding="utf-8"?>
<sst xmlns="http://schemas.openxmlformats.org/spreadsheetml/2006/main" count="2431" uniqueCount="103">
  <si>
    <t>Технологические и организационные решения</t>
  </si>
  <si>
    <t>Автор ВКР</t>
  </si>
  <si>
    <t>ФИО эксперта</t>
  </si>
  <si>
    <t>№</t>
  </si>
  <si>
    <t>объект оценивания</t>
  </si>
  <si>
    <t>Критериальный вопрос</t>
  </si>
  <si>
    <t>оценка / утверждение</t>
  </si>
  <si>
    <t>Дополнительные сведения</t>
  </si>
  <si>
    <t>Уровень решения задачи</t>
  </si>
  <si>
    <t>В ВКР решена масштабная задача</t>
  </si>
  <si>
    <t>ДА</t>
  </si>
  <si>
    <t>В ВКР решена сложная задача</t>
  </si>
  <si>
    <t>Конструкторские решения</t>
  </si>
  <si>
    <t>Выбор конструкторского решения произведён на основе сравнения вариантов</t>
  </si>
  <si>
    <t>Проведены сложные расчёты по обоснованию конструкторского решения</t>
  </si>
  <si>
    <t>Разработанное в ВКР контструкторское решение эффективно в данных условиях</t>
  </si>
  <si>
    <t>Принятое конструкторское решение детально проработано</t>
  </si>
  <si>
    <t>Конструкторское решение задачи осуществлено комплексно, с учётом технологических, экологических и иных особенностей</t>
  </si>
  <si>
    <t>Разработанное конструкторское решение в определённой мере инновационно и может быть рекомендовано к дальнейшему применению</t>
  </si>
  <si>
    <t>Автор ВКР применил оригинальное, не заимствованное технологическое и/или организационное решение</t>
  </si>
  <si>
    <t>Выбор технологического и/или организационного решения произведён на основе сравнения вариантов</t>
  </si>
  <si>
    <t>частично ДА</t>
  </si>
  <si>
    <t>Разработанное в ВКР организационно-технологическое решение эффективно в данных условиях</t>
  </si>
  <si>
    <t>Технология и организация работ детально проработаны</t>
  </si>
  <si>
    <t>Организационно-технологическое решение - комплексное, учитывает конструктивные, экологические и иные факторы</t>
  </si>
  <si>
    <t>НЕТ</t>
  </si>
  <si>
    <t>Разработанное организационно-технологическое решение в определённой мере инновационно и может быть рекомендовано к дальнейшему применению</t>
  </si>
  <si>
    <t>Обоснование и исследования</t>
  </si>
  <si>
    <t>Автором доказана техническая и экономическая эффективность разработанного проекта</t>
  </si>
  <si>
    <t>Автором проведены исследования, которые позволили обосновать принятые решения</t>
  </si>
  <si>
    <t>Проведённые исследования обладают определённой новизной</t>
  </si>
  <si>
    <t>Критика ВКР</t>
  </si>
  <si>
    <t>Не учтен ряд важных факторов, которые ставят под сомнение преимущества выбранного конструкторского решения</t>
  </si>
  <si>
    <t>Если да, то поясните, какие именно?</t>
  </si>
  <si>
    <t>Не учтен ряд важных факторов, которые ставят под сомнение технологические и организационные решения</t>
  </si>
  <si>
    <t>В обосновании принятых решений допущены ошибки</t>
  </si>
  <si>
    <t>Признание результатов ВКР</t>
  </si>
  <si>
    <t>Преимущества и/или инновационность принятых в ВКР решений, проведённых исследований нашли отражение в публикациях, изданных с момента начала работы над ВКР</t>
  </si>
  <si>
    <t>Автор провёл апробацию принятого решения задачи, проведённых исследований на конференциях, семинарах, выставках и т.д. в период с момента начала работы над ВКР</t>
  </si>
  <si>
    <t>Преимущества и/или инновационность принятых в ВКР решений были признаны профессиональным сообществом в виде актов внедрения и/или наград</t>
  </si>
  <si>
    <t>Оформление и представление ВКР</t>
  </si>
  <si>
    <t>Пояснительная записка оформлена очень качественно</t>
  </si>
  <si>
    <t>Графическая часть ВКР оформлена очень качественно</t>
  </si>
  <si>
    <t>Автором разработаны дополнительные презентационные материалы, демонстрирующие преимущества ВКР</t>
  </si>
  <si>
    <t>Экспертное мнение</t>
  </si>
  <si>
    <t>Вклад автора ВКР в полученные результаты очень весом</t>
  </si>
  <si>
    <t>ВКР заслуживает присуждения призового места</t>
  </si>
  <si>
    <t>выбор</t>
  </si>
  <si>
    <t>относительный балл</t>
  </si>
  <si>
    <t>показатель</t>
  </si>
  <si>
    <t>макс. балл</t>
  </si>
  <si>
    <t>Фамилия Имя Отчество участника</t>
  </si>
  <si>
    <t>балл</t>
  </si>
  <si>
    <t>Применимость разработанного технологическое и/или организационное решения подтверждена расчётами</t>
  </si>
  <si>
    <t>Тема ВКР</t>
  </si>
  <si>
    <t>ВУЗ (сокращённо)</t>
  </si>
  <si>
    <t>ДАННЫЕ  ОБ  ЭКСПЕРТЕ</t>
  </si>
  <si>
    <t>номер</t>
  </si>
  <si>
    <t>баллы</t>
  </si>
  <si>
    <t>Фамилия Имя Отчество эксперта</t>
  </si>
  <si>
    <t>Дожность эксперта, ВУЗ</t>
  </si>
  <si>
    <t>Учёная степень, учёное звание эксперта</t>
  </si>
  <si>
    <t>РЕЗУЛЬТАТЫ ЭКСПЕРТИЗЫ</t>
  </si>
  <si>
    <t>Автор ВКР применил оригинальное, НЕзаимствованное конструкторское решение</t>
  </si>
  <si>
    <t>Кто-то</t>
  </si>
  <si>
    <t>Теплогазоснабжение и вентиляция</t>
  </si>
  <si>
    <t>проектная работа бакалавра</t>
  </si>
  <si>
    <t>Белокопытов Игорь Николаевич</t>
  </si>
  <si>
    <t>Отопление и вентиляция 5-ти этажного жилого дома в г. Бутурлиновка  Воронежской обл.</t>
  </si>
  <si>
    <t>Белгородский ГТУ</t>
  </si>
  <si>
    <t>Бондаренко Дмитрий Александрович</t>
  </si>
  <si>
    <t>Отопление и вентиляция гостиничного комплекса в городе Санкт-Петербург</t>
  </si>
  <si>
    <t>Санкт-Петербургский ГАСУ</t>
  </si>
  <si>
    <t>Евсеева Анастасия Николаевна</t>
  </si>
  <si>
    <t>Проектирование централизованной системы горячего водоснабжения жилого комплекса «Династия» в г. Саранске</t>
  </si>
  <si>
    <t>Волгоградский ГТУ</t>
  </si>
  <si>
    <t>Емельянов Алексей Викторович</t>
  </si>
  <si>
    <t>Проект энергоэффективных инженерных систем индивидуального жилого дома г. Белгород</t>
  </si>
  <si>
    <t>Ивашин Юрий Романович</t>
  </si>
  <si>
    <t>Отопление и вентиляция учебного корпуса ОАО "Концерн Росэнергоатом" "Кольская атомная станция" г. Мурманск</t>
  </si>
  <si>
    <t>Кабанова Татьяна Владимировна</t>
  </si>
  <si>
    <t>Отопление и вентиляция торгово-развлекательного комплекса</t>
  </si>
  <si>
    <t>Казанский ГАСУ</t>
  </si>
  <si>
    <t>Куприянова Арина Вячеславовна</t>
  </si>
  <si>
    <t>Газоснабжение города в Калининградской области с разработкой технических решений по обустройству подземного хранилища газа</t>
  </si>
  <si>
    <t>Саратовский ГТУ</t>
  </si>
  <si>
    <t>Лялюев Максим Витальевич</t>
  </si>
  <si>
    <t>Теплоснабжение района г. Муром</t>
  </si>
  <si>
    <t>Ивановский ГПУ</t>
  </si>
  <si>
    <t>Мусин Булат Хамитович</t>
  </si>
  <si>
    <t>Газоснабжение коттеджного поселка "Зеленцино" Московской области и предприятия по производству стекловолокна</t>
  </si>
  <si>
    <t>Овчинников  Андрей Алексеевич</t>
  </si>
  <si>
    <t>Теплоснабжение района Втузгородок в г. Екатеринбурге</t>
  </si>
  <si>
    <t>Уральский ФУ</t>
  </si>
  <si>
    <t>Прокопенко Анастасия Андреевна</t>
  </si>
  <si>
    <t>Проектирование систем обеспечения микроклимата малоэтажного жилого дома в Новой Усмани Воронежской области с индивидуальным источником теплоснабжения на альтернативном топливе</t>
  </si>
  <si>
    <t>Воронежский ГТУ</t>
  </si>
  <si>
    <t>Саулина Татьяна Алексеевна</t>
  </si>
  <si>
    <t>Газоснабжение воздушной системы отопления главного корпуса завода «Ремпутьмаш»</t>
  </si>
  <si>
    <t>Нижегородский ГАСУ</t>
  </si>
  <si>
    <t>Сорокина Анна Сергеевна</t>
  </si>
  <si>
    <t>Отопление и вентиляция делого центра в Дмитрове</t>
  </si>
  <si>
    <t>Московский ГСУ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</si>
</sst>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i/>
      <sz val="12"/>
      <name val="Arial Cyr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Arial Cyr"/>
      <charset val="204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C11" sqref="C11"/>
    </sheetView>
  </sheetViews>
  <sheetFormatPr defaultRowHeight="14.4" x14ac:dyDescent="0.3"/>
  <cols>
    <col min="1" max="1" width="4.33203125" customWidth="1"/>
    <col min="2" max="2" width="43" customWidth="1"/>
    <col min="3" max="3" width="47.6640625" customWidth="1"/>
    <col min="4" max="4" width="26.5546875" customWidth="1"/>
    <col min="5" max="5" width="8.33203125" customWidth="1"/>
  </cols>
  <sheetData>
    <row r="1" spans="1:5" ht="21" customHeight="1" x14ac:dyDescent="0.3">
      <c r="A1" s="26" t="s">
        <v>65</v>
      </c>
      <c r="B1" s="27"/>
      <c r="C1" s="27"/>
      <c r="D1" s="27"/>
      <c r="E1" s="28"/>
    </row>
    <row r="2" spans="1:5" ht="19.8" customHeight="1" x14ac:dyDescent="0.3">
      <c r="A2" s="29" t="s">
        <v>66</v>
      </c>
      <c r="B2" s="30"/>
      <c r="C2" s="30"/>
      <c r="D2" s="30"/>
      <c r="E2" s="31"/>
    </row>
    <row r="3" spans="1:5" ht="19.8" customHeight="1" x14ac:dyDescent="0.3">
      <c r="A3" s="32" t="s">
        <v>56</v>
      </c>
      <c r="B3" s="33"/>
      <c r="C3" s="33"/>
      <c r="D3" s="33"/>
      <c r="E3" s="34"/>
    </row>
    <row r="4" spans="1:5" ht="19.8" customHeight="1" x14ac:dyDescent="0.3">
      <c r="A4" s="38" t="s">
        <v>59</v>
      </c>
      <c r="B4" s="39"/>
      <c r="C4" s="35" t="s">
        <v>64</v>
      </c>
      <c r="D4" s="36"/>
      <c r="E4" s="37"/>
    </row>
    <row r="5" spans="1:5" ht="19.8" customHeight="1" x14ac:dyDescent="0.3">
      <c r="A5" s="38" t="s">
        <v>60</v>
      </c>
      <c r="B5" s="39"/>
      <c r="C5" s="35"/>
      <c r="D5" s="36"/>
      <c r="E5" s="37"/>
    </row>
    <row r="6" spans="1:5" ht="19.8" customHeight="1" x14ac:dyDescent="0.3">
      <c r="A6" s="38" t="s">
        <v>61</v>
      </c>
      <c r="B6" s="39"/>
      <c r="C6" s="35"/>
      <c r="D6" s="36"/>
      <c r="E6" s="37"/>
    </row>
    <row r="7" spans="1:5" ht="19.8" customHeight="1" x14ac:dyDescent="0.3">
      <c r="A7" s="32" t="s">
        <v>62</v>
      </c>
      <c r="B7" s="33"/>
      <c r="C7" s="33"/>
      <c r="D7" s="33"/>
      <c r="E7" s="34"/>
    </row>
    <row r="8" spans="1:5" ht="19.8" customHeight="1" x14ac:dyDescent="0.3">
      <c r="A8" s="22" t="s">
        <v>3</v>
      </c>
      <c r="B8" s="22" t="s">
        <v>51</v>
      </c>
      <c r="C8" s="22" t="s">
        <v>54</v>
      </c>
      <c r="D8" s="22" t="s">
        <v>55</v>
      </c>
      <c r="E8" s="22" t="s">
        <v>52</v>
      </c>
    </row>
    <row r="9" spans="1:5" ht="31.2" x14ac:dyDescent="0.3">
      <c r="A9" s="19">
        <v>1</v>
      </c>
      <c r="B9" s="24" t="s">
        <v>67</v>
      </c>
      <c r="C9" s="24" t="s">
        <v>68</v>
      </c>
      <c r="D9" s="24" t="s">
        <v>69</v>
      </c>
      <c r="E9" s="23">
        <f>оценка!AM2</f>
        <v>100</v>
      </c>
    </row>
    <row r="10" spans="1:5" ht="31.2" x14ac:dyDescent="0.3">
      <c r="A10" s="19">
        <f>A9+1</f>
        <v>2</v>
      </c>
      <c r="B10" s="24" t="s">
        <v>70</v>
      </c>
      <c r="C10" s="24" t="s">
        <v>71</v>
      </c>
      <c r="D10" s="24" t="s">
        <v>72</v>
      </c>
      <c r="E10" s="23">
        <f>оценка!AM3</f>
        <v>100</v>
      </c>
    </row>
    <row r="11" spans="1:5" ht="46.8" x14ac:dyDescent="0.3">
      <c r="A11" s="19">
        <f t="shared" ref="A11:A38" si="0">A10+1</f>
        <v>3</v>
      </c>
      <c r="B11" s="24" t="s">
        <v>73</v>
      </c>
      <c r="C11" s="24" t="s">
        <v>74</v>
      </c>
      <c r="D11" s="24" t="s">
        <v>75</v>
      </c>
      <c r="E11" s="23">
        <f>оценка!AM4</f>
        <v>100</v>
      </c>
    </row>
    <row r="12" spans="1:5" ht="46.8" x14ac:dyDescent="0.3">
      <c r="A12" s="19">
        <f t="shared" si="0"/>
        <v>4</v>
      </c>
      <c r="B12" s="24" t="s">
        <v>76</v>
      </c>
      <c r="C12" s="24" t="s">
        <v>77</v>
      </c>
      <c r="D12" s="24" t="s">
        <v>69</v>
      </c>
      <c r="E12" s="23">
        <f>оценка!AM5</f>
        <v>100</v>
      </c>
    </row>
    <row r="13" spans="1:5" ht="46.8" x14ac:dyDescent="0.3">
      <c r="A13" s="19">
        <f t="shared" si="0"/>
        <v>5</v>
      </c>
      <c r="B13" s="24" t="s">
        <v>78</v>
      </c>
      <c r="C13" s="24" t="s">
        <v>79</v>
      </c>
      <c r="D13" s="24" t="s">
        <v>69</v>
      </c>
      <c r="E13" s="23">
        <f>оценка!AM6</f>
        <v>100</v>
      </c>
    </row>
    <row r="14" spans="1:5" ht="31.2" x14ac:dyDescent="0.3">
      <c r="A14" s="19">
        <f t="shared" si="0"/>
        <v>6</v>
      </c>
      <c r="B14" s="25" t="s">
        <v>80</v>
      </c>
      <c r="C14" s="25" t="s">
        <v>81</v>
      </c>
      <c r="D14" s="25" t="s">
        <v>82</v>
      </c>
      <c r="E14" s="23">
        <f>оценка!AM7</f>
        <v>100</v>
      </c>
    </row>
    <row r="15" spans="1:5" ht="46.8" x14ac:dyDescent="0.3">
      <c r="A15" s="19">
        <f t="shared" si="0"/>
        <v>7</v>
      </c>
      <c r="B15" s="24" t="s">
        <v>83</v>
      </c>
      <c r="C15" s="24" t="s">
        <v>84</v>
      </c>
      <c r="D15" s="24" t="s">
        <v>85</v>
      </c>
      <c r="E15" s="23">
        <f>оценка!AM8</f>
        <v>100</v>
      </c>
    </row>
    <row r="16" spans="1:5" ht="15.6" x14ac:dyDescent="0.3">
      <c r="A16" s="19">
        <f t="shared" si="0"/>
        <v>8</v>
      </c>
      <c r="B16" s="24" t="s">
        <v>86</v>
      </c>
      <c r="C16" s="24" t="s">
        <v>87</v>
      </c>
      <c r="D16" s="24" t="s">
        <v>88</v>
      </c>
      <c r="E16" s="23">
        <f>оценка!AM9</f>
        <v>100</v>
      </c>
    </row>
    <row r="17" spans="1:5" ht="46.8" x14ac:dyDescent="0.3">
      <c r="A17" s="19">
        <f t="shared" si="0"/>
        <v>9</v>
      </c>
      <c r="B17" s="25" t="s">
        <v>89</v>
      </c>
      <c r="C17" s="25" t="s">
        <v>90</v>
      </c>
      <c r="D17" s="25" t="s">
        <v>82</v>
      </c>
      <c r="E17" s="23">
        <f>оценка!AM10</f>
        <v>100</v>
      </c>
    </row>
    <row r="18" spans="1:5" ht="31.2" x14ac:dyDescent="0.3">
      <c r="A18" s="19">
        <f t="shared" si="0"/>
        <v>10</v>
      </c>
      <c r="B18" s="24" t="s">
        <v>91</v>
      </c>
      <c r="C18" s="24" t="s">
        <v>92</v>
      </c>
      <c r="D18" s="24" t="s">
        <v>93</v>
      </c>
      <c r="E18" s="23">
        <f>оценка!AM11</f>
        <v>100</v>
      </c>
    </row>
    <row r="19" spans="1:5" ht="78" x14ac:dyDescent="0.3">
      <c r="A19" s="19">
        <f t="shared" si="0"/>
        <v>11</v>
      </c>
      <c r="B19" s="24" t="s">
        <v>94</v>
      </c>
      <c r="C19" s="24" t="s">
        <v>95</v>
      </c>
      <c r="D19" s="24" t="s">
        <v>96</v>
      </c>
      <c r="E19" s="23">
        <f>оценка!AM12</f>
        <v>100</v>
      </c>
    </row>
    <row r="20" spans="1:5" ht="31.2" x14ac:dyDescent="0.3">
      <c r="A20" s="19">
        <f t="shared" si="0"/>
        <v>12</v>
      </c>
      <c r="B20" s="24" t="s">
        <v>97</v>
      </c>
      <c r="C20" s="24" t="s">
        <v>98</v>
      </c>
      <c r="D20" s="24" t="s">
        <v>99</v>
      </c>
      <c r="E20" s="23">
        <f>оценка!AM13</f>
        <v>100</v>
      </c>
    </row>
    <row r="21" spans="1:5" ht="31.2" x14ac:dyDescent="0.3">
      <c r="A21" s="19">
        <f t="shared" si="0"/>
        <v>13</v>
      </c>
      <c r="B21" s="24" t="s">
        <v>100</v>
      </c>
      <c r="C21" s="24" t="s">
        <v>101</v>
      </c>
      <c r="D21" s="24" t="s">
        <v>102</v>
      </c>
      <c r="E21" s="23">
        <f>оценка!AM14</f>
        <v>100</v>
      </c>
    </row>
    <row r="22" spans="1:5" ht="15.6" hidden="1" x14ac:dyDescent="0.3">
      <c r="A22" s="19">
        <f t="shared" si="0"/>
        <v>14</v>
      </c>
      <c r="B22" s="24"/>
      <c r="C22" s="24"/>
      <c r="D22" s="24"/>
      <c r="E22" s="23">
        <f>оценка!AM15</f>
        <v>100</v>
      </c>
    </row>
    <row r="23" spans="1:5" ht="15.6" hidden="1" x14ac:dyDescent="0.3">
      <c r="A23" s="19">
        <f t="shared" si="0"/>
        <v>15</v>
      </c>
      <c r="B23" s="24"/>
      <c r="C23" s="24"/>
      <c r="D23" s="24"/>
      <c r="E23" s="23">
        <f>оценка!AM16</f>
        <v>100</v>
      </c>
    </row>
    <row r="24" spans="1:5" ht="15.6" hidden="1" x14ac:dyDescent="0.3">
      <c r="A24" s="19">
        <f t="shared" si="0"/>
        <v>16</v>
      </c>
      <c r="B24" s="24"/>
      <c r="C24" s="24"/>
      <c r="D24" s="24"/>
      <c r="E24" s="23">
        <f>оценка!AM17</f>
        <v>100</v>
      </c>
    </row>
    <row r="25" spans="1:5" ht="15.6" hidden="1" x14ac:dyDescent="0.3">
      <c r="A25" s="19">
        <f t="shared" si="0"/>
        <v>17</v>
      </c>
      <c r="B25" s="19"/>
      <c r="C25" s="19"/>
      <c r="D25" s="19"/>
      <c r="E25" s="23">
        <f>оценка!AM18</f>
        <v>100</v>
      </c>
    </row>
    <row r="26" spans="1:5" ht="15.6" hidden="1" x14ac:dyDescent="0.3">
      <c r="A26" s="19">
        <f t="shared" si="0"/>
        <v>18</v>
      </c>
      <c r="B26" s="19"/>
      <c r="C26" s="19"/>
      <c r="D26" s="19"/>
      <c r="E26" s="23">
        <f>оценка!AM19</f>
        <v>100</v>
      </c>
    </row>
    <row r="27" spans="1:5" ht="15.6" hidden="1" x14ac:dyDescent="0.3">
      <c r="A27" s="19">
        <f t="shared" si="0"/>
        <v>19</v>
      </c>
      <c r="B27" s="19"/>
      <c r="C27" s="19"/>
      <c r="D27" s="19"/>
      <c r="E27" s="23">
        <f>оценка!AM20</f>
        <v>100</v>
      </c>
    </row>
    <row r="28" spans="1:5" ht="15.6" hidden="1" x14ac:dyDescent="0.3">
      <c r="A28" s="19">
        <f t="shared" si="0"/>
        <v>20</v>
      </c>
      <c r="B28" s="19"/>
      <c r="C28" s="19"/>
      <c r="D28" s="19"/>
      <c r="E28" s="23">
        <f>оценка!AM21</f>
        <v>100</v>
      </c>
    </row>
    <row r="29" spans="1:5" ht="15.6" hidden="1" x14ac:dyDescent="0.3">
      <c r="A29" s="19">
        <f t="shared" si="0"/>
        <v>21</v>
      </c>
      <c r="B29" s="19"/>
      <c r="C29" s="19"/>
      <c r="D29" s="19"/>
      <c r="E29" s="23">
        <f>оценка!AM22</f>
        <v>100</v>
      </c>
    </row>
    <row r="30" spans="1:5" ht="15.6" hidden="1" x14ac:dyDescent="0.3">
      <c r="A30" s="19">
        <f t="shared" si="0"/>
        <v>22</v>
      </c>
      <c r="B30" s="19"/>
      <c r="C30" s="19"/>
      <c r="D30" s="19"/>
      <c r="E30" s="23">
        <f>оценка!AM23</f>
        <v>100</v>
      </c>
    </row>
    <row r="31" spans="1:5" ht="15.6" hidden="1" x14ac:dyDescent="0.3">
      <c r="A31" s="19">
        <f t="shared" si="0"/>
        <v>23</v>
      </c>
      <c r="B31" s="19"/>
      <c r="C31" s="19"/>
      <c r="D31" s="19"/>
      <c r="E31" s="23">
        <f>оценка!AM24</f>
        <v>100</v>
      </c>
    </row>
    <row r="32" spans="1:5" ht="15.6" hidden="1" x14ac:dyDescent="0.3">
      <c r="A32" s="19">
        <f t="shared" si="0"/>
        <v>24</v>
      </c>
      <c r="B32" s="19"/>
      <c r="C32" s="19"/>
      <c r="D32" s="19"/>
      <c r="E32" s="23">
        <f>оценка!AM25</f>
        <v>100</v>
      </c>
    </row>
    <row r="33" spans="1:5" ht="15.6" hidden="1" x14ac:dyDescent="0.3">
      <c r="A33" s="19">
        <f t="shared" si="0"/>
        <v>25</v>
      </c>
      <c r="B33" s="19"/>
      <c r="C33" s="19"/>
      <c r="D33" s="19"/>
      <c r="E33" s="23">
        <f>оценка!AM26</f>
        <v>100</v>
      </c>
    </row>
    <row r="34" spans="1:5" ht="15.6" hidden="1" x14ac:dyDescent="0.3">
      <c r="A34" s="19">
        <f t="shared" si="0"/>
        <v>26</v>
      </c>
      <c r="B34" s="19"/>
      <c r="C34" s="19"/>
      <c r="D34" s="19"/>
      <c r="E34" s="23">
        <f>оценка!AM27</f>
        <v>100</v>
      </c>
    </row>
    <row r="35" spans="1:5" ht="15.6" hidden="1" x14ac:dyDescent="0.3">
      <c r="A35" s="19">
        <f t="shared" si="0"/>
        <v>27</v>
      </c>
      <c r="B35" s="19"/>
      <c r="C35" s="19"/>
      <c r="D35" s="19"/>
      <c r="E35" s="23">
        <f>оценка!AM28</f>
        <v>100</v>
      </c>
    </row>
    <row r="36" spans="1:5" ht="15.6" hidden="1" x14ac:dyDescent="0.3">
      <c r="A36" s="19">
        <f t="shared" si="0"/>
        <v>28</v>
      </c>
      <c r="B36" s="19"/>
      <c r="C36" s="19"/>
      <c r="D36" s="19"/>
      <c r="E36" s="23">
        <f>оценка!AM29</f>
        <v>100</v>
      </c>
    </row>
    <row r="37" spans="1:5" ht="15.6" hidden="1" x14ac:dyDescent="0.3">
      <c r="A37" s="19">
        <f t="shared" si="0"/>
        <v>29</v>
      </c>
      <c r="B37" s="19"/>
      <c r="C37" s="19"/>
      <c r="D37" s="19"/>
      <c r="E37" s="23">
        <f>оценка!AM30</f>
        <v>100</v>
      </c>
    </row>
    <row r="38" spans="1:5" ht="15.6" hidden="1" x14ac:dyDescent="0.3">
      <c r="A38" s="19">
        <f t="shared" si="0"/>
        <v>30</v>
      </c>
      <c r="B38" s="19"/>
      <c r="C38" s="19"/>
      <c r="D38" s="19"/>
      <c r="E38" s="23">
        <f>оценка!AM31</f>
        <v>100</v>
      </c>
    </row>
  </sheetData>
  <mergeCells count="10">
    <mergeCell ref="A1:E1"/>
    <mergeCell ref="A2:E2"/>
    <mergeCell ref="A3:E3"/>
    <mergeCell ref="A7:E7"/>
    <mergeCell ref="C6:E6"/>
    <mergeCell ref="A4:B4"/>
    <mergeCell ref="C4:E4"/>
    <mergeCell ref="C5:E5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15" zoomScaleNormal="115"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список!B17</f>
        <v>Мусин Булат Хамитович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список!C17</f>
        <v>Газоснабжение коттеджного поселка "Зеленцино" Московской области и предприятия по производству стекловолокна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D42945B-1EA2-4203-83D0-BE3E06904290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19DCBE4-62BE-47DF-BD76-BEE61643081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4341733-E3E4-4295-BBC9-5F4365FA6C08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список!B18</f>
        <v>Овчинников  Андрей Алексеевич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список!C18</f>
        <v>Теплоснабжение района Втузгородок в г. Екатеринбурге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D1836E-8653-4DA6-A6EB-2180A6A0B7BA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105EDEA-725C-40BF-8819-98F0F4BAE4EA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A3613A-7627-43D2-BBBA-ABCE5C7A7F5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список!B19</f>
        <v>Прокопенко Анастасия Андреевна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список!C19</f>
        <v>Проектирование систем обеспечения микроклимата малоэтажного жилого дома в Новой Усмани Воронежской области с индивидуальным источником теплоснабжения на альтернативном топливе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6FA9BA-B464-4F7B-A4A2-C82981AB62ED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65FD03B6-15BC-4A47-B7D4-EA97E92E3E41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38016E5-96F2-4C08-85C0-EF173EC4C8B2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список!B20</f>
        <v>Саулина Татьяна Алексеевна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список!C20</f>
        <v>Газоснабжение воздушной системы отопления главного корпуса завода «Ремпутьмаш»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FE14BF-258B-4ACE-9A3B-0E42C3E6F605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7D3761F-2816-4B76-9D4C-3BBF2F4D4B8E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1DD1D7-30C0-471C-9F0A-027EA4F21651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12" sqref="E12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список!B21</f>
        <v>Сорокина Анна Сергеевна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список!C21</f>
        <v>Отопление и вентиляция делого центра в Дмитрове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948D69-A65A-45EA-A380-40A79B06DAF6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196BFA7-B700-4055-AB68-6215F0B916E2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B920FF9-6A04-4FE8-A443-7380055CB673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список!B22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список!C22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09451F-FEFE-4426-9CAF-6B76F7145F86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78D2087-4DBF-494B-AB5E-724EE9BBB60B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DCC7E0-D102-42A6-AD6F-2EB48D9028C7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список!B23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список!C23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3DB54C-CE4B-418F-9503-71293E12590F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CC67A9F3-C371-4457-A8C7-E0DFDAC9E4D0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0086F7-3ECF-4B73-9CCF-B9DE29CD2F86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список!B24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список!C24</f>
        <v>0</v>
      </c>
      <c r="D2" s="48"/>
      <c r="E2" s="49"/>
      <c r="F2" s="2"/>
    </row>
    <row r="3" spans="1:6" ht="30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F12A39-C5B7-49C0-A2B2-F1F2A78611C5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5ABD315-EE71-40D8-871A-DD03122651A3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8FBBBF-EDA7-4E39-B82F-C57771D39025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список!B25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список!C25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D2F2A8-D05F-4428-B56F-56423D77F07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EE81DAF2-A348-4028-849E-3E82CBC06E95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1AF5D3A-BA07-40DB-997C-09EFCE623D9F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список!B26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список!C26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EE164E-C97C-4C79-9B05-5B7BB233946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1A0CAD5-8266-4B95-B400-649454DC2F5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E9DD35-6487-42DD-B64F-01A429262BF4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9" sqref="F9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список!B9</f>
        <v>Белокопытов Игорь Николаевич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список!C9</f>
        <v>Отопление и вентиляция 5-ти этажного жилого дома в г. Бутурлиновка  Воронежской обл.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37.200000000000003" customHeight="1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5:B6"/>
    <mergeCell ref="A1:B1"/>
    <mergeCell ref="C1:E1"/>
    <mergeCell ref="A3:B3"/>
    <mergeCell ref="C3:E3"/>
    <mergeCell ref="A2:B2"/>
    <mergeCell ref="C2:E2"/>
    <mergeCell ref="B33:B34"/>
    <mergeCell ref="B7:B13"/>
    <mergeCell ref="B14:B20"/>
    <mergeCell ref="B21:B23"/>
    <mergeCell ref="B24:B26"/>
    <mergeCell ref="B27:B29"/>
    <mergeCell ref="B30:B3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DE168D-39BE-43EB-813C-D8508E5B3FCA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99A5F4E-1944-4D4A-A7D3-AA8CA227ED5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147B868-36D5-4B4D-9065-525562C8483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8.8" customHeight="1" x14ac:dyDescent="0.3">
      <c r="A1" s="43" t="s">
        <v>1</v>
      </c>
      <c r="B1" s="44"/>
      <c r="C1" s="43">
        <f>список!B27</f>
        <v>0</v>
      </c>
      <c r="D1" s="50"/>
      <c r="E1" s="44"/>
      <c r="F1" s="2"/>
    </row>
    <row r="2" spans="1:6" ht="26.4" customHeight="1" x14ac:dyDescent="0.3">
      <c r="A2" s="43" t="s">
        <v>54</v>
      </c>
      <c r="B2" s="44"/>
      <c r="C2" s="47">
        <f>список!C27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30CD9E-5A7D-4A09-9617-CF514B331858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30173CC-F90F-4440-BD4A-794A575C2045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9513E3-7106-4972-A3F6-7BB34983B0F1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список!B28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список!C28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1852F6-C285-4E24-B77A-531EF9BF5EED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6A629D08-7B26-46FA-A94A-B19861A07F81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C2E3426-A498-4B8C-A42D-0A67038C14E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список!B29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список!C29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20CE39-FDDA-4D91-BD4B-D8A771ADF39B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692F9E13-28F0-4DA9-8D6C-576BFA92D731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242154-9A5A-458D-80EB-A6487C72167F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список!B30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список!C30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F1239C-F5C1-4F86-9D0F-185E145D6608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28CD29D4-C3DB-4F1C-93EA-81B50D21FA66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F31D79-FFB1-4AEF-AA79-CDECC866F2A2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список!B31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список!C31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8BAA59-44E9-4D8C-81CF-584E7521F76A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DCE905A-7E57-438B-B1D1-E47498A6250D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3424F-B572-4A62-A0D7-DF4DA5BC6B81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список!B32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список!C32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D3D350-682A-467A-BD93-A3692E1DEBC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C9DD6A4-8D8D-46A8-A162-3F84F21480EB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08AF1F-E288-4BD4-9EB0-0B9CCB42F188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C1"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список!B33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список!C33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2:B2"/>
    <mergeCell ref="C2:E2"/>
    <mergeCell ref="A3:B3"/>
    <mergeCell ref="C3:E3"/>
    <mergeCell ref="B30:B32"/>
    <mergeCell ref="B33:B34"/>
    <mergeCell ref="B5:B6"/>
    <mergeCell ref="B7:B13"/>
    <mergeCell ref="B14:B20"/>
    <mergeCell ref="B21:B23"/>
    <mergeCell ref="B24:B26"/>
    <mergeCell ref="B27:B2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15BE0D-555A-4036-BDDB-B92C17FDCCC5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4B99EF00-1D89-4A00-8A56-F6137B1D0EF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15A255E-646C-4160-9A8D-7C0ED760FD53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список!B34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список!C34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2:B2"/>
    <mergeCell ref="C2:E2"/>
    <mergeCell ref="A3:B3"/>
    <mergeCell ref="C3:E3"/>
    <mergeCell ref="B30:B32"/>
    <mergeCell ref="B33:B34"/>
    <mergeCell ref="B5:B6"/>
    <mergeCell ref="B7:B13"/>
    <mergeCell ref="B14:B20"/>
    <mergeCell ref="B21:B23"/>
    <mergeCell ref="B24:B26"/>
    <mergeCell ref="B27:B2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168447-B0E0-48D5-A583-D540E695E92C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0F9FB7AD-F5A6-4E05-BFDC-95058BE96664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3B7EE93-85BC-4B42-919E-F446960676A4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список!B35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список!C35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2:B2"/>
    <mergeCell ref="C2:E2"/>
    <mergeCell ref="A3:B3"/>
    <mergeCell ref="C3:E3"/>
    <mergeCell ref="B30:B32"/>
    <mergeCell ref="B33:B34"/>
    <mergeCell ref="B5:B6"/>
    <mergeCell ref="B7:B13"/>
    <mergeCell ref="B14:B20"/>
    <mergeCell ref="B21:B23"/>
    <mergeCell ref="B24:B26"/>
    <mergeCell ref="B27:B2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B8B05B-16BD-4BED-9F0A-F96C1D9141AB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903E9149-C742-4A4C-8EF7-E800B8E48154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06E6123-8F53-4E04-9599-A56BEB9F068F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список!B36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список!C36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2:B2"/>
    <mergeCell ref="C2:E2"/>
    <mergeCell ref="A3:B3"/>
    <mergeCell ref="C3:E3"/>
    <mergeCell ref="B30:B32"/>
    <mergeCell ref="B33:B34"/>
    <mergeCell ref="B5:B6"/>
    <mergeCell ref="B7:B13"/>
    <mergeCell ref="B14:B20"/>
    <mergeCell ref="B21:B23"/>
    <mergeCell ref="B24:B26"/>
    <mergeCell ref="B27:B2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68C4B2-D7C1-42A8-A3D9-0AFD8218BBD4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198339E9-B51C-4FEC-AFE6-12345EC7BAEC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704D28A-6EFA-43E5-8D82-18BF3EC5EACE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список!B10</f>
        <v>Бондаренко Дмитрий Александрович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список!C10</f>
        <v>Отопление и вентиляция гостиничного комплекса в городе Санкт-Петербург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DFEBABD-91AF-4B3B-954E-6E38266F4313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2EEC0334-2DCC-42AD-BE3C-62CAE659EF9D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0B74757-1F10-44EE-B002-39DC0E5C5905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список!B37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список!C37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2:B2"/>
    <mergeCell ref="C2:E2"/>
    <mergeCell ref="A3:B3"/>
    <mergeCell ref="C3:E3"/>
    <mergeCell ref="B30:B32"/>
    <mergeCell ref="B33:B34"/>
    <mergeCell ref="B5:B6"/>
    <mergeCell ref="B7:B13"/>
    <mergeCell ref="B14:B20"/>
    <mergeCell ref="B21:B23"/>
    <mergeCell ref="B24:B26"/>
    <mergeCell ref="B27:B2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31871E-6E39-42C7-984B-FC8A5B02DDEC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8E9672A-9AE1-4196-9DE0-76CF7C7407CA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B79AB58-2FDC-4EA8-9D45-66EC573FBA98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>
        <f>список!B38</f>
        <v>0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>
        <f>список!C38</f>
        <v>0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A1:B1"/>
    <mergeCell ref="C1:E1"/>
    <mergeCell ref="A2:B2"/>
    <mergeCell ref="C2:E2"/>
    <mergeCell ref="A3:B3"/>
    <mergeCell ref="C3:E3"/>
    <mergeCell ref="B30:B32"/>
    <mergeCell ref="B33:B34"/>
    <mergeCell ref="B5:B6"/>
    <mergeCell ref="B7:B13"/>
    <mergeCell ref="B14:B20"/>
    <mergeCell ref="B21:B23"/>
    <mergeCell ref="B24:B26"/>
    <mergeCell ref="B27:B29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B72A63-2385-413B-9A56-11F2EB985C39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A6FE3DFC-408A-4E8C-8BF3-8B60644CF2E0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2B6D57-EC9F-454D-A93B-CCFF80B0BF42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opLeftCell="C1" workbookViewId="0">
      <selection activeCell="AM5" sqref="AM5"/>
    </sheetView>
  </sheetViews>
  <sheetFormatPr defaultRowHeight="15" x14ac:dyDescent="0.3"/>
  <cols>
    <col min="1" max="1" width="15.109375" customWidth="1"/>
    <col min="3" max="3" width="6.6640625" style="16" customWidth="1"/>
    <col min="4" max="4" width="6.33203125" style="13" customWidth="1"/>
    <col min="5" max="5" width="5.109375" style="13" customWidth="1"/>
    <col min="6" max="6" width="4.33203125" customWidth="1"/>
    <col min="7" max="29" width="4.33203125" bestFit="1" customWidth="1"/>
    <col min="30" max="35" width="4.33203125" customWidth="1"/>
    <col min="37" max="37" width="6.77734375" customWidth="1"/>
    <col min="38" max="38" width="7" customWidth="1"/>
    <col min="39" max="39" width="5.77734375" customWidth="1"/>
  </cols>
  <sheetData>
    <row r="1" spans="1:39" ht="90.6" customHeight="1" x14ac:dyDescent="0.3">
      <c r="A1" s="14" t="s">
        <v>47</v>
      </c>
      <c r="B1" s="15" t="s">
        <v>48</v>
      </c>
      <c r="D1" s="1" t="s">
        <v>49</v>
      </c>
      <c r="E1" s="1" t="s">
        <v>50</v>
      </c>
      <c r="F1" s="20">
        <v>1</v>
      </c>
      <c r="G1" s="20">
        <f>F1+1</f>
        <v>2</v>
      </c>
      <c r="H1" s="20">
        <f t="shared" ref="H1:AC1" si="0">G1+1</f>
        <v>3</v>
      </c>
      <c r="I1" s="20">
        <f t="shared" si="0"/>
        <v>4</v>
      </c>
      <c r="J1" s="20">
        <f t="shared" si="0"/>
        <v>5</v>
      </c>
      <c r="K1" s="20">
        <f t="shared" si="0"/>
        <v>6</v>
      </c>
      <c r="L1" s="20">
        <f t="shared" si="0"/>
        <v>7</v>
      </c>
      <c r="M1" s="20">
        <f t="shared" si="0"/>
        <v>8</v>
      </c>
      <c r="N1" s="20">
        <f t="shared" si="0"/>
        <v>9</v>
      </c>
      <c r="O1" s="20">
        <f t="shared" si="0"/>
        <v>10</v>
      </c>
      <c r="P1" s="20">
        <f t="shared" si="0"/>
        <v>11</v>
      </c>
      <c r="Q1" s="20">
        <f t="shared" si="0"/>
        <v>12</v>
      </c>
      <c r="R1" s="20">
        <f t="shared" si="0"/>
        <v>13</v>
      </c>
      <c r="S1" s="20">
        <f t="shared" si="0"/>
        <v>14</v>
      </c>
      <c r="T1" s="20">
        <f t="shared" si="0"/>
        <v>15</v>
      </c>
      <c r="U1" s="20">
        <f t="shared" si="0"/>
        <v>16</v>
      </c>
      <c r="V1" s="20">
        <f t="shared" si="0"/>
        <v>17</v>
      </c>
      <c r="W1" s="20">
        <f t="shared" si="0"/>
        <v>18</v>
      </c>
      <c r="X1" s="20">
        <f t="shared" si="0"/>
        <v>19</v>
      </c>
      <c r="Y1" s="20">
        <f t="shared" si="0"/>
        <v>20</v>
      </c>
      <c r="Z1" s="20">
        <f t="shared" si="0"/>
        <v>21</v>
      </c>
      <c r="AA1" s="20">
        <f t="shared" si="0"/>
        <v>22</v>
      </c>
      <c r="AB1" s="20">
        <f t="shared" si="0"/>
        <v>23</v>
      </c>
      <c r="AC1" s="20">
        <f t="shared" si="0"/>
        <v>24</v>
      </c>
      <c r="AD1" s="20">
        <f t="shared" ref="AD1" si="1">AC1+1</f>
        <v>25</v>
      </c>
      <c r="AE1" s="20">
        <f t="shared" ref="AE1" si="2">AD1+1</f>
        <v>26</v>
      </c>
      <c r="AF1" s="20">
        <f t="shared" ref="AF1" si="3">AE1+1</f>
        <v>27</v>
      </c>
      <c r="AG1" s="20">
        <f t="shared" ref="AG1" si="4">AF1+1</f>
        <v>28</v>
      </c>
      <c r="AH1" s="20">
        <f t="shared" ref="AH1:AI1" si="5">AG1+1</f>
        <v>29</v>
      </c>
      <c r="AI1" s="20">
        <f t="shared" si="5"/>
        <v>30</v>
      </c>
      <c r="AK1" s="1" t="s">
        <v>57</v>
      </c>
      <c r="AM1" s="1" t="s">
        <v>58</v>
      </c>
    </row>
    <row r="2" spans="1:39" ht="15.6" x14ac:dyDescent="0.3">
      <c r="A2" s="14" t="s">
        <v>10</v>
      </c>
      <c r="B2" s="17">
        <v>1</v>
      </c>
      <c r="D2" s="10">
        <v>1</v>
      </c>
      <c r="E2" s="10">
        <v>4</v>
      </c>
      <c r="F2" s="18">
        <f>IF('1'!$D5=оценка!$A$2,1,IF('1'!$D5=оценка!$A$4,0,0.5))*$E2</f>
        <v>4</v>
      </c>
      <c r="G2" s="18">
        <f>IF('2'!$D5=оценка!$A$2,1,IF('2'!$D5=оценка!$A$4,0,0.5))*$E2</f>
        <v>4</v>
      </c>
      <c r="H2" s="18">
        <f>IF('3'!$D5=оценка!$A$2,1,IF('3'!$D5=оценка!$A$4,0,0.5))*$E2</f>
        <v>4</v>
      </c>
      <c r="I2" s="18">
        <f>IF('4'!$D5=оценка!$A$2,1,IF('4'!$D5=оценка!$A$4,0,0.5))*$E2</f>
        <v>4</v>
      </c>
      <c r="J2" s="18">
        <f>IF('5'!$D5=оценка!$A$2,1,IF('5'!$D5=оценка!$A$4,0,0.5))*$E2</f>
        <v>4</v>
      </c>
      <c r="K2" s="18">
        <f>IF('6'!$D5=оценка!$A$2,1,IF('6'!$D5=оценка!$A$4,0,0.5))*$E2</f>
        <v>4</v>
      </c>
      <c r="L2" s="18">
        <f>IF('7'!$D5=оценка!$A$2,1,IF('7'!$D5=оценка!$A$4,0,0.5))*$E2</f>
        <v>4</v>
      </c>
      <c r="M2" s="18">
        <f>IF('8'!$D5=оценка!$A$2,1,IF('8'!$D5=оценка!$A$4,0,0.5))*$E2</f>
        <v>4</v>
      </c>
      <c r="N2" s="18">
        <f>IF('9'!$D5=оценка!$A$2,1,IF('9'!$D5=оценка!$A$4,0,0.5))*$E2</f>
        <v>4</v>
      </c>
      <c r="O2" s="18">
        <f>IF('10'!$D5=оценка!$A$2,1,IF('10'!$D5=оценка!$A$4,0,0.5))*$E2</f>
        <v>4</v>
      </c>
      <c r="P2" s="18">
        <f>IF('11'!$D5=оценка!$A$2,1,IF('11'!$D5=оценка!$A$4,0,0.5))*$E2</f>
        <v>4</v>
      </c>
      <c r="Q2" s="18">
        <f>IF('12'!$D5=оценка!$A$2,1,IF('12'!$D5=оценка!$A$4,0,0.5))*$E2</f>
        <v>4</v>
      </c>
      <c r="R2" s="18">
        <f>IF('13'!$D5=оценка!$A$2,1,IF('13'!$D5=оценка!$A$4,0,0.5))*$E2</f>
        <v>4</v>
      </c>
      <c r="S2" s="18">
        <f>IF('14'!$D5=оценка!$A$2,1,IF('14'!$D5=оценка!$A$4,0,0.5))*$E2</f>
        <v>4</v>
      </c>
      <c r="T2" s="18">
        <f>IF('15'!$D5=оценка!$A$2,1,IF('15'!$D5=оценка!$A$4,0,0.5))*$E2</f>
        <v>4</v>
      </c>
      <c r="U2" s="18">
        <f>IF('16'!$D5=оценка!$A$2,1,IF('16'!$D5=оценка!$A$4,0,0.5))*$E2</f>
        <v>4</v>
      </c>
      <c r="V2" s="18">
        <f>IF('17'!$D5=оценка!$A$2,1,IF('17'!$D5=оценка!$A$4,0,0.5))*$E2</f>
        <v>4</v>
      </c>
      <c r="W2" s="18">
        <f>IF('18'!$D5=оценка!$A$2,1,IF('18'!$D5=оценка!$A$4,0,0.5))*$E2</f>
        <v>4</v>
      </c>
      <c r="X2" s="18">
        <f>IF('19'!$D5=оценка!$A$2,1,IF('19'!$D5=оценка!$A$4,0,0.5))*$E2</f>
        <v>4</v>
      </c>
      <c r="Y2" s="18">
        <f>IF('20'!$D5=оценка!$A$2,1,IF('20'!$D5=оценка!$A$4,0,0.5))*$E2</f>
        <v>4</v>
      </c>
      <c r="Z2" s="18">
        <f>IF('21'!$D5=оценка!$A$2,1,IF('21'!$D5=оценка!$A$4,0,0.5))*$E2</f>
        <v>4</v>
      </c>
      <c r="AA2" s="18">
        <f>IF('22'!$D5=оценка!$A$2,1,IF('22'!$D5=оценка!$A$4,0,0.5))*$E2</f>
        <v>4</v>
      </c>
      <c r="AB2" s="18">
        <f>IF('23'!$D5=оценка!$A$2,1,IF('23'!$D5=оценка!$A$4,0,0.5))*$E2</f>
        <v>4</v>
      </c>
      <c r="AC2" s="18">
        <f>IF('24'!$D5=оценка!$A$2,1,IF('24'!$D5=оценка!$A$4,0,0.5))*$E2</f>
        <v>4</v>
      </c>
      <c r="AD2" s="18">
        <f>IF('25'!$D5=оценка!$A$2,1,IF('25'!$D5=оценка!$A$4,0,0.5))*$E2</f>
        <v>4</v>
      </c>
      <c r="AE2" s="18">
        <f>IF('26'!$D5=оценка!$A$2,1,IF('26'!$D5=оценка!$A$4,0,0.5))*$E2</f>
        <v>4</v>
      </c>
      <c r="AF2" s="18">
        <f>IF('27'!$D5=оценка!$A$2,1,IF('27'!$D5=оценка!$A$4,0,0.5))*$E2</f>
        <v>4</v>
      </c>
      <c r="AG2" s="18">
        <f>IF('28'!$D5=оценка!$A$2,1,IF('28'!$D5=оценка!$A$4,0,0.5))*$E2</f>
        <v>4</v>
      </c>
      <c r="AH2" s="18">
        <f>IF('29'!$D5=оценка!$A$2,1,IF('29'!$D5=оценка!$A$4,0,0.5))*$E2</f>
        <v>4</v>
      </c>
      <c r="AI2" s="18">
        <f>IF('30'!$D5=оценка!$A$2,1,IF('30'!$D5=оценка!$A$4,0,0.5))*$E2</f>
        <v>4</v>
      </c>
      <c r="AK2" s="10">
        <v>1</v>
      </c>
      <c r="AL2" s="10" t="str">
        <f>'1'!$C$1</f>
        <v>Белокопытов Игорь Николаевич</v>
      </c>
      <c r="AM2" s="10">
        <f>F32</f>
        <v>100</v>
      </c>
    </row>
    <row r="3" spans="1:39" ht="15.6" x14ac:dyDescent="0.3">
      <c r="A3" s="14" t="s">
        <v>21</v>
      </c>
      <c r="B3" s="17">
        <v>0.5</v>
      </c>
      <c r="D3" s="10">
        <f>D2+1</f>
        <v>2</v>
      </c>
      <c r="E3" s="10">
        <v>4</v>
      </c>
      <c r="F3" s="18">
        <f>IF('1'!$D6=оценка!$A$2,1,IF('1'!$D6=оценка!$A$4,0,0.5))*$E3</f>
        <v>4</v>
      </c>
      <c r="G3" s="18">
        <f>IF('2'!$D6=оценка!$A$2,1,IF('2'!$D6=оценка!$A$4,0,0.5))*$E3</f>
        <v>4</v>
      </c>
      <c r="H3" s="18">
        <f>IF('3'!$D6=оценка!$A$2,1,IF('3'!$D6=оценка!$A$4,0,0.5))*$E3</f>
        <v>4</v>
      </c>
      <c r="I3" s="18">
        <f>IF('4'!$D6=оценка!$A$2,1,IF('4'!$D6=оценка!$A$4,0,0.5))*$E3</f>
        <v>4</v>
      </c>
      <c r="J3" s="18">
        <f>IF('5'!$D6=оценка!$A$2,1,IF('5'!$D6=оценка!$A$4,0,0.5))*$E3</f>
        <v>4</v>
      </c>
      <c r="K3" s="18">
        <f>IF('6'!$D6=оценка!$A$2,1,IF('6'!$D6=оценка!$A$4,0,0.5))*$E3</f>
        <v>4</v>
      </c>
      <c r="L3" s="18">
        <f>IF('7'!$D6=оценка!$A$2,1,IF('7'!$D6=оценка!$A$4,0,0.5))*$E3</f>
        <v>4</v>
      </c>
      <c r="M3" s="18">
        <f>IF('8'!$D6=оценка!$A$2,1,IF('8'!$D6=оценка!$A$4,0,0.5))*$E3</f>
        <v>4</v>
      </c>
      <c r="N3" s="18">
        <f>IF('9'!$D6=оценка!$A$2,1,IF('9'!$D6=оценка!$A$4,0,0.5))*$E3</f>
        <v>4</v>
      </c>
      <c r="O3" s="18">
        <f>IF('10'!$D6=оценка!$A$2,1,IF('10'!$D6=оценка!$A$4,0,0.5))*$E3</f>
        <v>4</v>
      </c>
      <c r="P3" s="18">
        <f>IF('11'!$D6=оценка!$A$2,1,IF('11'!$D6=оценка!$A$4,0,0.5))*$E3</f>
        <v>4</v>
      </c>
      <c r="Q3" s="18">
        <f>IF('12'!$D6=оценка!$A$2,1,IF('12'!$D6=оценка!$A$4,0,0.5))*$E3</f>
        <v>4</v>
      </c>
      <c r="R3" s="18">
        <f>IF('13'!$D6=оценка!$A$2,1,IF('13'!$D6=оценка!$A$4,0,0.5))*$E3</f>
        <v>4</v>
      </c>
      <c r="S3" s="18">
        <f>IF('14'!$D6=оценка!$A$2,1,IF('14'!$D6=оценка!$A$4,0,0.5))*$E3</f>
        <v>4</v>
      </c>
      <c r="T3" s="18">
        <f>IF('15'!$D6=оценка!$A$2,1,IF('15'!$D6=оценка!$A$4,0,0.5))*$E3</f>
        <v>4</v>
      </c>
      <c r="U3" s="18">
        <f>IF('16'!$D6=оценка!$A$2,1,IF('16'!$D6=оценка!$A$4,0,0.5))*$E3</f>
        <v>4</v>
      </c>
      <c r="V3" s="18">
        <f>IF('17'!$D6=оценка!$A$2,1,IF('17'!$D6=оценка!$A$4,0,0.5))*$E3</f>
        <v>4</v>
      </c>
      <c r="W3" s="18">
        <f>IF('18'!$D6=оценка!$A$2,1,IF('18'!$D6=оценка!$A$4,0,0.5))*$E3</f>
        <v>4</v>
      </c>
      <c r="X3" s="18">
        <f>IF('19'!$D6=оценка!$A$2,1,IF('19'!$D6=оценка!$A$4,0,0.5))*$E3</f>
        <v>4</v>
      </c>
      <c r="Y3" s="18">
        <f>IF('20'!$D6=оценка!$A$2,1,IF('20'!$D6=оценка!$A$4,0,0.5))*$E3</f>
        <v>4</v>
      </c>
      <c r="Z3" s="18">
        <f>IF('21'!$D6=оценка!$A$2,1,IF('21'!$D6=оценка!$A$4,0,0.5))*$E3</f>
        <v>4</v>
      </c>
      <c r="AA3" s="18">
        <f>IF('22'!$D6=оценка!$A$2,1,IF('22'!$D6=оценка!$A$4,0,0.5))*$E3</f>
        <v>4</v>
      </c>
      <c r="AB3" s="18">
        <f>IF('23'!$D6=оценка!$A$2,1,IF('23'!$D6=оценка!$A$4,0,0.5))*$E3</f>
        <v>4</v>
      </c>
      <c r="AC3" s="18">
        <f>IF('24'!$D6=оценка!$A$2,1,IF('24'!$D6=оценка!$A$4,0,0.5))*$E3</f>
        <v>4</v>
      </c>
      <c r="AD3" s="18">
        <f>IF('25'!$D6=оценка!$A$2,1,IF('25'!$D6=оценка!$A$4,0,0.5))*$E3</f>
        <v>4</v>
      </c>
      <c r="AE3" s="18">
        <f>IF('26'!$D6=оценка!$A$2,1,IF('26'!$D6=оценка!$A$4,0,0.5))*$E3</f>
        <v>4</v>
      </c>
      <c r="AF3" s="18">
        <f>IF('27'!$D6=оценка!$A$2,1,IF('27'!$D6=оценка!$A$4,0,0.5))*$E3</f>
        <v>4</v>
      </c>
      <c r="AG3" s="18">
        <f>IF('28'!$D6=оценка!$A$2,1,IF('28'!$D6=оценка!$A$4,0,0.5))*$E3</f>
        <v>4</v>
      </c>
      <c r="AH3" s="18">
        <f>IF('29'!$D6=оценка!$A$2,1,IF('29'!$D6=оценка!$A$4,0,0.5))*$E3</f>
        <v>4</v>
      </c>
      <c r="AI3" s="18">
        <f>IF('30'!$D6=оценка!$A$2,1,IF('30'!$D6=оценка!$A$4,0,0.5))*$E3</f>
        <v>4</v>
      </c>
      <c r="AK3" s="10">
        <f>AK2+1</f>
        <v>2</v>
      </c>
      <c r="AL3" s="10" t="str">
        <f>'2'!$C$1</f>
        <v>Бондаренко Дмитрий Александрович</v>
      </c>
      <c r="AM3" s="10">
        <f>G32</f>
        <v>100</v>
      </c>
    </row>
    <row r="4" spans="1:39" ht="15.6" x14ac:dyDescent="0.3">
      <c r="A4" s="14" t="s">
        <v>25</v>
      </c>
      <c r="B4" s="17">
        <v>0</v>
      </c>
      <c r="D4" s="10">
        <f>D3+1</f>
        <v>3</v>
      </c>
      <c r="E4" s="10">
        <v>4</v>
      </c>
      <c r="F4" s="18">
        <f>IF('1'!$D7=оценка!$A$2,1,IF('1'!$D7=оценка!$A$4,0,0.5))*$E4</f>
        <v>4</v>
      </c>
      <c r="G4" s="18">
        <f>IF('2'!$D7=оценка!$A$2,1,IF('2'!$D7=оценка!$A$4,0,0.5))*$E4</f>
        <v>4</v>
      </c>
      <c r="H4" s="18">
        <f>IF('3'!$D7=оценка!$A$2,1,IF('3'!$D7=оценка!$A$4,0,0.5))*$E4</f>
        <v>4</v>
      </c>
      <c r="I4" s="18">
        <f>IF('4'!$D7=оценка!$A$2,1,IF('4'!$D7=оценка!$A$4,0,0.5))*$E4</f>
        <v>4</v>
      </c>
      <c r="J4" s="18">
        <f>IF('5'!$D7=оценка!$A$2,1,IF('5'!$D7=оценка!$A$4,0,0.5))*$E4</f>
        <v>4</v>
      </c>
      <c r="K4" s="18">
        <f>IF('6'!$D7=оценка!$A$2,1,IF('6'!$D7=оценка!$A$4,0,0.5))*$E4</f>
        <v>4</v>
      </c>
      <c r="L4" s="18">
        <f>IF('7'!$D7=оценка!$A$2,1,IF('7'!$D7=оценка!$A$4,0,0.5))*$E4</f>
        <v>4</v>
      </c>
      <c r="M4" s="18">
        <f>IF('8'!$D7=оценка!$A$2,1,IF('8'!$D7=оценка!$A$4,0,0.5))*$E4</f>
        <v>4</v>
      </c>
      <c r="N4" s="18">
        <f>IF('9'!$D7=оценка!$A$2,1,IF('9'!$D7=оценка!$A$4,0,0.5))*$E4</f>
        <v>4</v>
      </c>
      <c r="O4" s="18">
        <f>IF('10'!$D7=оценка!$A$2,1,IF('10'!$D7=оценка!$A$4,0,0.5))*$E4</f>
        <v>4</v>
      </c>
      <c r="P4" s="18">
        <f>IF('11'!$D7=оценка!$A$2,1,IF('11'!$D7=оценка!$A$4,0,0.5))*$E4</f>
        <v>4</v>
      </c>
      <c r="Q4" s="18">
        <f>IF('12'!$D7=оценка!$A$2,1,IF('12'!$D7=оценка!$A$4,0,0.5))*$E4</f>
        <v>4</v>
      </c>
      <c r="R4" s="18">
        <f>IF('13'!$D7=оценка!$A$2,1,IF('13'!$D7=оценка!$A$4,0,0.5))*$E4</f>
        <v>4</v>
      </c>
      <c r="S4" s="18">
        <f>IF('14'!$D7=оценка!$A$2,1,IF('14'!$D7=оценка!$A$4,0,0.5))*$E4</f>
        <v>4</v>
      </c>
      <c r="T4" s="18">
        <f>IF('15'!$D7=оценка!$A$2,1,IF('15'!$D7=оценка!$A$4,0,0.5))*$E4</f>
        <v>4</v>
      </c>
      <c r="U4" s="18">
        <f>IF('16'!$D7=оценка!$A$2,1,IF('16'!$D7=оценка!$A$4,0,0.5))*$E4</f>
        <v>4</v>
      </c>
      <c r="V4" s="18">
        <f>IF('17'!$D7=оценка!$A$2,1,IF('17'!$D7=оценка!$A$4,0,0.5))*$E4</f>
        <v>4</v>
      </c>
      <c r="W4" s="18">
        <f>IF('18'!$D7=оценка!$A$2,1,IF('18'!$D7=оценка!$A$4,0,0.5))*$E4</f>
        <v>4</v>
      </c>
      <c r="X4" s="18">
        <f>IF('19'!$D7=оценка!$A$2,1,IF('19'!$D7=оценка!$A$4,0,0.5))*$E4</f>
        <v>4</v>
      </c>
      <c r="Y4" s="18">
        <f>IF('20'!$D7=оценка!$A$2,1,IF('20'!$D7=оценка!$A$4,0,0.5))*$E4</f>
        <v>4</v>
      </c>
      <c r="Z4" s="18">
        <f>IF('21'!$D7=оценка!$A$2,1,IF('21'!$D7=оценка!$A$4,0,0.5))*$E4</f>
        <v>4</v>
      </c>
      <c r="AA4" s="18">
        <f>IF('22'!$D7=оценка!$A$2,1,IF('22'!$D7=оценка!$A$4,0,0.5))*$E4</f>
        <v>4</v>
      </c>
      <c r="AB4" s="18">
        <f>IF('23'!$D7=оценка!$A$2,1,IF('23'!$D7=оценка!$A$4,0,0.5))*$E4</f>
        <v>4</v>
      </c>
      <c r="AC4" s="18">
        <f>IF('24'!$D7=оценка!$A$2,1,IF('24'!$D7=оценка!$A$4,0,0.5))*$E4</f>
        <v>4</v>
      </c>
      <c r="AD4" s="18">
        <f>IF('25'!$D7=оценка!$A$2,1,IF('25'!$D7=оценка!$A$4,0,0.5))*$E4</f>
        <v>4</v>
      </c>
      <c r="AE4" s="18">
        <f>IF('26'!$D7=оценка!$A$2,1,IF('26'!$D7=оценка!$A$4,0,0.5))*$E4</f>
        <v>4</v>
      </c>
      <c r="AF4" s="18">
        <f>IF('27'!$D7=оценка!$A$2,1,IF('27'!$D7=оценка!$A$4,0,0.5))*$E4</f>
        <v>4</v>
      </c>
      <c r="AG4" s="18">
        <f>IF('28'!$D7=оценка!$A$2,1,IF('28'!$D7=оценка!$A$4,0,0.5))*$E4</f>
        <v>4</v>
      </c>
      <c r="AH4" s="18">
        <f>IF('29'!$D7=оценка!$A$2,1,IF('29'!$D7=оценка!$A$4,0,0.5))*$E4</f>
        <v>4</v>
      </c>
      <c r="AI4" s="18">
        <f>IF('30'!$D7=оценка!$A$2,1,IF('30'!$D7=оценка!$A$4,0,0.5))*$E4</f>
        <v>4</v>
      </c>
      <c r="AK4" s="10">
        <f>AK3+1</f>
        <v>3</v>
      </c>
      <c r="AL4" s="10" t="str">
        <f>'3'!$C$1</f>
        <v>Евсеева Анастасия Николаевна</v>
      </c>
      <c r="AM4" s="10">
        <f>H32</f>
        <v>100</v>
      </c>
    </row>
    <row r="5" spans="1:39" x14ac:dyDescent="0.3">
      <c r="D5" s="10">
        <f t="shared" ref="D5:D31" si="6">D4+1</f>
        <v>4</v>
      </c>
      <c r="E5" s="10">
        <v>4</v>
      </c>
      <c r="F5" s="18">
        <f>IF('1'!$D8=оценка!$A$2,1,IF('1'!$D8=оценка!$A$4,0,0.5))*$E5</f>
        <v>4</v>
      </c>
      <c r="G5" s="18">
        <f>IF('2'!$D8=оценка!$A$2,1,IF('2'!$D8=оценка!$A$4,0,0.5))*$E5</f>
        <v>4</v>
      </c>
      <c r="H5" s="18">
        <f>IF('3'!$D8=оценка!$A$2,1,IF('3'!$D8=оценка!$A$4,0,0.5))*$E5</f>
        <v>4</v>
      </c>
      <c r="I5" s="18">
        <f>IF('4'!$D8=оценка!$A$2,1,IF('4'!$D8=оценка!$A$4,0,0.5))*$E5</f>
        <v>4</v>
      </c>
      <c r="J5" s="18">
        <f>IF('5'!$D8=оценка!$A$2,1,IF('5'!$D8=оценка!$A$4,0,0.5))*$E5</f>
        <v>4</v>
      </c>
      <c r="K5" s="18">
        <f>IF('6'!$D8=оценка!$A$2,1,IF('6'!$D8=оценка!$A$4,0,0.5))*$E5</f>
        <v>4</v>
      </c>
      <c r="L5" s="18">
        <f>IF('7'!$D8=оценка!$A$2,1,IF('7'!$D8=оценка!$A$4,0,0.5))*$E5</f>
        <v>4</v>
      </c>
      <c r="M5" s="18">
        <f>IF('8'!$D8=оценка!$A$2,1,IF('8'!$D8=оценка!$A$4,0,0.5))*$E5</f>
        <v>4</v>
      </c>
      <c r="N5" s="18">
        <f>IF('9'!$D8=оценка!$A$2,1,IF('9'!$D8=оценка!$A$4,0,0.5))*$E5</f>
        <v>4</v>
      </c>
      <c r="O5" s="18">
        <f>IF('10'!$D8=оценка!$A$2,1,IF('10'!$D8=оценка!$A$4,0,0.5))*$E5</f>
        <v>4</v>
      </c>
      <c r="P5" s="18">
        <f>IF('11'!$D8=оценка!$A$2,1,IF('11'!$D8=оценка!$A$4,0,0.5))*$E5</f>
        <v>4</v>
      </c>
      <c r="Q5" s="18">
        <f>IF('12'!$D8=оценка!$A$2,1,IF('12'!$D8=оценка!$A$4,0,0.5))*$E5</f>
        <v>4</v>
      </c>
      <c r="R5" s="18">
        <f>IF('13'!$D8=оценка!$A$2,1,IF('13'!$D8=оценка!$A$4,0,0.5))*$E5</f>
        <v>4</v>
      </c>
      <c r="S5" s="18">
        <f>IF('14'!$D8=оценка!$A$2,1,IF('14'!$D8=оценка!$A$4,0,0.5))*$E5</f>
        <v>4</v>
      </c>
      <c r="T5" s="18">
        <f>IF('15'!$D8=оценка!$A$2,1,IF('15'!$D8=оценка!$A$4,0,0.5))*$E5</f>
        <v>4</v>
      </c>
      <c r="U5" s="18">
        <f>IF('16'!$D8=оценка!$A$2,1,IF('16'!$D8=оценка!$A$4,0,0.5))*$E5</f>
        <v>4</v>
      </c>
      <c r="V5" s="18">
        <f>IF('17'!$D8=оценка!$A$2,1,IF('17'!$D8=оценка!$A$4,0,0.5))*$E5</f>
        <v>4</v>
      </c>
      <c r="W5" s="18">
        <f>IF('18'!$D8=оценка!$A$2,1,IF('18'!$D8=оценка!$A$4,0,0.5))*$E5</f>
        <v>4</v>
      </c>
      <c r="X5" s="18">
        <f>IF('19'!$D8=оценка!$A$2,1,IF('19'!$D8=оценка!$A$4,0,0.5))*$E5</f>
        <v>4</v>
      </c>
      <c r="Y5" s="18">
        <f>IF('20'!$D8=оценка!$A$2,1,IF('20'!$D8=оценка!$A$4,0,0.5))*$E5</f>
        <v>4</v>
      </c>
      <c r="Z5" s="18">
        <f>IF('21'!$D8=оценка!$A$2,1,IF('21'!$D8=оценка!$A$4,0,0.5))*$E5</f>
        <v>4</v>
      </c>
      <c r="AA5" s="18">
        <f>IF('22'!$D8=оценка!$A$2,1,IF('22'!$D8=оценка!$A$4,0,0.5))*$E5</f>
        <v>4</v>
      </c>
      <c r="AB5" s="18">
        <f>IF('23'!$D8=оценка!$A$2,1,IF('23'!$D8=оценка!$A$4,0,0.5))*$E5</f>
        <v>4</v>
      </c>
      <c r="AC5" s="18">
        <f>IF('24'!$D8=оценка!$A$2,1,IF('24'!$D8=оценка!$A$4,0,0.5))*$E5</f>
        <v>4</v>
      </c>
      <c r="AD5" s="18">
        <f>IF('25'!$D8=оценка!$A$2,1,IF('25'!$D8=оценка!$A$4,0,0.5))*$E5</f>
        <v>4</v>
      </c>
      <c r="AE5" s="18">
        <f>IF('26'!$D8=оценка!$A$2,1,IF('26'!$D8=оценка!$A$4,0,0.5))*$E5</f>
        <v>4</v>
      </c>
      <c r="AF5" s="18">
        <f>IF('27'!$D8=оценка!$A$2,1,IF('27'!$D8=оценка!$A$4,0,0.5))*$E5</f>
        <v>4</v>
      </c>
      <c r="AG5" s="18">
        <f>IF('28'!$D8=оценка!$A$2,1,IF('28'!$D8=оценка!$A$4,0,0.5))*$E5</f>
        <v>4</v>
      </c>
      <c r="AH5" s="18">
        <f>IF('29'!$D8=оценка!$A$2,1,IF('29'!$D8=оценка!$A$4,0,0.5))*$E5</f>
        <v>4</v>
      </c>
      <c r="AI5" s="18">
        <f>IF('30'!$D8=оценка!$A$2,1,IF('30'!$D8=оценка!$A$4,0,0.5))*$E5</f>
        <v>4</v>
      </c>
      <c r="AK5" s="10">
        <f t="shared" ref="AK5:AK31" si="7">AK4+1</f>
        <v>4</v>
      </c>
      <c r="AL5" s="10" t="str">
        <f>'4'!$C$1</f>
        <v>Емельянов Алексей Викторович</v>
      </c>
      <c r="AM5" s="10">
        <f>I32</f>
        <v>100</v>
      </c>
    </row>
    <row r="6" spans="1:39" x14ac:dyDescent="0.3">
      <c r="D6" s="10">
        <f t="shared" si="6"/>
        <v>5</v>
      </c>
      <c r="E6" s="10">
        <v>4</v>
      </c>
      <c r="F6" s="18">
        <f>IF('1'!$D9=оценка!$A$2,1,IF('1'!$D9=оценка!$A$4,0,0.5))*$E6</f>
        <v>4</v>
      </c>
      <c r="G6" s="18">
        <f>IF('2'!$D9=оценка!$A$2,1,IF('2'!$D9=оценка!$A$4,0,0.5))*$E6</f>
        <v>4</v>
      </c>
      <c r="H6" s="18">
        <f>IF('3'!$D9=оценка!$A$2,1,IF('3'!$D9=оценка!$A$4,0,0.5))*$E6</f>
        <v>4</v>
      </c>
      <c r="I6" s="18">
        <f>IF('4'!$D9=оценка!$A$2,1,IF('4'!$D9=оценка!$A$4,0,0.5))*$E6</f>
        <v>4</v>
      </c>
      <c r="J6" s="18">
        <f>IF('5'!$D9=оценка!$A$2,1,IF('5'!$D9=оценка!$A$4,0,0.5))*$E6</f>
        <v>4</v>
      </c>
      <c r="K6" s="18">
        <f>IF('6'!$D9=оценка!$A$2,1,IF('6'!$D9=оценка!$A$4,0,0.5))*$E6</f>
        <v>4</v>
      </c>
      <c r="L6" s="18">
        <f>IF('7'!$D9=оценка!$A$2,1,IF('7'!$D9=оценка!$A$4,0,0.5))*$E6</f>
        <v>4</v>
      </c>
      <c r="M6" s="18">
        <f>IF('8'!$D9=оценка!$A$2,1,IF('8'!$D9=оценка!$A$4,0,0.5))*$E6</f>
        <v>4</v>
      </c>
      <c r="N6" s="18">
        <f>IF('9'!$D9=оценка!$A$2,1,IF('9'!$D9=оценка!$A$4,0,0.5))*$E6</f>
        <v>4</v>
      </c>
      <c r="O6" s="18">
        <f>IF('10'!$D9=оценка!$A$2,1,IF('10'!$D9=оценка!$A$4,0,0.5))*$E6</f>
        <v>4</v>
      </c>
      <c r="P6" s="18">
        <f>IF('11'!$D9=оценка!$A$2,1,IF('11'!$D9=оценка!$A$4,0,0.5))*$E6</f>
        <v>4</v>
      </c>
      <c r="Q6" s="18">
        <f>IF('12'!$D9=оценка!$A$2,1,IF('12'!$D9=оценка!$A$4,0,0.5))*$E6</f>
        <v>4</v>
      </c>
      <c r="R6" s="18">
        <f>IF('13'!$D9=оценка!$A$2,1,IF('13'!$D9=оценка!$A$4,0,0.5))*$E6</f>
        <v>4</v>
      </c>
      <c r="S6" s="18">
        <f>IF('14'!$D9=оценка!$A$2,1,IF('14'!$D9=оценка!$A$4,0,0.5))*$E6</f>
        <v>4</v>
      </c>
      <c r="T6" s="18">
        <f>IF('15'!$D9=оценка!$A$2,1,IF('15'!$D9=оценка!$A$4,0,0.5))*$E6</f>
        <v>4</v>
      </c>
      <c r="U6" s="18">
        <f>IF('16'!$D9=оценка!$A$2,1,IF('16'!$D9=оценка!$A$4,0,0.5))*$E6</f>
        <v>4</v>
      </c>
      <c r="V6" s="18">
        <f>IF('17'!$D9=оценка!$A$2,1,IF('17'!$D9=оценка!$A$4,0,0.5))*$E6</f>
        <v>4</v>
      </c>
      <c r="W6" s="18">
        <f>IF('18'!$D9=оценка!$A$2,1,IF('18'!$D9=оценка!$A$4,0,0.5))*$E6</f>
        <v>4</v>
      </c>
      <c r="X6" s="18">
        <f>IF('19'!$D9=оценка!$A$2,1,IF('19'!$D9=оценка!$A$4,0,0.5))*$E6</f>
        <v>4</v>
      </c>
      <c r="Y6" s="18">
        <f>IF('20'!$D9=оценка!$A$2,1,IF('20'!$D9=оценка!$A$4,0,0.5))*$E6</f>
        <v>4</v>
      </c>
      <c r="Z6" s="18">
        <f>IF('21'!$D9=оценка!$A$2,1,IF('21'!$D9=оценка!$A$4,0,0.5))*$E6</f>
        <v>4</v>
      </c>
      <c r="AA6" s="18">
        <f>IF('22'!$D9=оценка!$A$2,1,IF('22'!$D9=оценка!$A$4,0,0.5))*$E6</f>
        <v>4</v>
      </c>
      <c r="AB6" s="18">
        <f>IF('23'!$D9=оценка!$A$2,1,IF('23'!$D9=оценка!$A$4,0,0.5))*$E6</f>
        <v>4</v>
      </c>
      <c r="AC6" s="18">
        <f>IF('24'!$D9=оценка!$A$2,1,IF('24'!$D9=оценка!$A$4,0,0.5))*$E6</f>
        <v>4</v>
      </c>
      <c r="AD6" s="18">
        <f>IF('25'!$D9=оценка!$A$2,1,IF('25'!$D9=оценка!$A$4,0,0.5))*$E6</f>
        <v>4</v>
      </c>
      <c r="AE6" s="18">
        <f>IF('26'!$D9=оценка!$A$2,1,IF('26'!$D9=оценка!$A$4,0,0.5))*$E6</f>
        <v>4</v>
      </c>
      <c r="AF6" s="18">
        <f>IF('27'!$D9=оценка!$A$2,1,IF('27'!$D9=оценка!$A$4,0,0.5))*$E6</f>
        <v>4</v>
      </c>
      <c r="AG6" s="18">
        <f>IF('28'!$D9=оценка!$A$2,1,IF('28'!$D9=оценка!$A$4,0,0.5))*$E6</f>
        <v>4</v>
      </c>
      <c r="AH6" s="18">
        <f>IF('29'!$D9=оценка!$A$2,1,IF('29'!$D9=оценка!$A$4,0,0.5))*$E6</f>
        <v>4</v>
      </c>
      <c r="AI6" s="18">
        <f>IF('30'!$D9=оценка!$A$2,1,IF('30'!$D9=оценка!$A$4,0,0.5))*$E6</f>
        <v>4</v>
      </c>
      <c r="AK6" s="10">
        <f t="shared" si="7"/>
        <v>5</v>
      </c>
      <c r="AL6" s="10" t="str">
        <f>'5'!$C$1</f>
        <v>Ивашин Юрий Романович</v>
      </c>
      <c r="AM6" s="10">
        <f>$J$32</f>
        <v>100</v>
      </c>
    </row>
    <row r="7" spans="1:39" x14ac:dyDescent="0.3">
      <c r="D7" s="10">
        <f t="shared" si="6"/>
        <v>6</v>
      </c>
      <c r="E7" s="10">
        <v>4</v>
      </c>
      <c r="F7" s="18">
        <f>IF('1'!$D10=оценка!$A$2,1,IF('1'!$D10=оценка!$A$4,0,0.5))*$E7</f>
        <v>4</v>
      </c>
      <c r="G7" s="18">
        <f>IF('2'!$D10=оценка!$A$2,1,IF('2'!$D10=оценка!$A$4,0,0.5))*$E7</f>
        <v>4</v>
      </c>
      <c r="H7" s="18">
        <f>IF('3'!$D10=оценка!$A$2,1,IF('3'!$D10=оценка!$A$4,0,0.5))*$E7</f>
        <v>4</v>
      </c>
      <c r="I7" s="18">
        <f>IF('4'!$D10=оценка!$A$2,1,IF('4'!$D10=оценка!$A$4,0,0.5))*$E7</f>
        <v>4</v>
      </c>
      <c r="J7" s="18">
        <f>IF('5'!$D10=оценка!$A$2,1,IF('5'!$D10=оценка!$A$4,0,0.5))*$E7</f>
        <v>4</v>
      </c>
      <c r="K7" s="18">
        <f>IF('6'!$D10=оценка!$A$2,1,IF('6'!$D10=оценка!$A$4,0,0.5))*$E7</f>
        <v>4</v>
      </c>
      <c r="L7" s="18">
        <f>IF('7'!$D10=оценка!$A$2,1,IF('7'!$D10=оценка!$A$4,0,0.5))*$E7</f>
        <v>4</v>
      </c>
      <c r="M7" s="18">
        <f>IF('8'!$D10=оценка!$A$2,1,IF('8'!$D10=оценка!$A$4,0,0.5))*$E7</f>
        <v>4</v>
      </c>
      <c r="N7" s="18">
        <f>IF('9'!$D10=оценка!$A$2,1,IF('9'!$D10=оценка!$A$4,0,0.5))*$E7</f>
        <v>4</v>
      </c>
      <c r="O7" s="18">
        <f>IF('10'!$D10=оценка!$A$2,1,IF('10'!$D10=оценка!$A$4,0,0.5))*$E7</f>
        <v>4</v>
      </c>
      <c r="P7" s="18">
        <f>IF('11'!$D10=оценка!$A$2,1,IF('11'!$D10=оценка!$A$4,0,0.5))*$E7</f>
        <v>4</v>
      </c>
      <c r="Q7" s="18">
        <f>IF('12'!$D10=оценка!$A$2,1,IF('12'!$D10=оценка!$A$4,0,0.5))*$E7</f>
        <v>4</v>
      </c>
      <c r="R7" s="18">
        <f>IF('13'!$D10=оценка!$A$2,1,IF('13'!$D10=оценка!$A$4,0,0.5))*$E7</f>
        <v>4</v>
      </c>
      <c r="S7" s="18">
        <f>IF('14'!$D10=оценка!$A$2,1,IF('14'!$D10=оценка!$A$4,0,0.5))*$E7</f>
        <v>4</v>
      </c>
      <c r="T7" s="18">
        <f>IF('15'!$D10=оценка!$A$2,1,IF('15'!$D10=оценка!$A$4,0,0.5))*$E7</f>
        <v>4</v>
      </c>
      <c r="U7" s="18">
        <f>IF('16'!$D10=оценка!$A$2,1,IF('16'!$D10=оценка!$A$4,0,0.5))*$E7</f>
        <v>4</v>
      </c>
      <c r="V7" s="18">
        <f>IF('17'!$D10=оценка!$A$2,1,IF('17'!$D10=оценка!$A$4,0,0.5))*$E7</f>
        <v>4</v>
      </c>
      <c r="W7" s="18">
        <f>IF('18'!$D10=оценка!$A$2,1,IF('18'!$D10=оценка!$A$4,0,0.5))*$E7</f>
        <v>4</v>
      </c>
      <c r="X7" s="18">
        <f>IF('19'!$D10=оценка!$A$2,1,IF('19'!$D10=оценка!$A$4,0,0.5))*$E7</f>
        <v>4</v>
      </c>
      <c r="Y7" s="18">
        <f>IF('20'!$D10=оценка!$A$2,1,IF('20'!$D10=оценка!$A$4,0,0.5))*$E7</f>
        <v>4</v>
      </c>
      <c r="Z7" s="18">
        <f>IF('21'!$D10=оценка!$A$2,1,IF('21'!$D10=оценка!$A$4,0,0.5))*$E7</f>
        <v>4</v>
      </c>
      <c r="AA7" s="18">
        <f>IF('22'!$D10=оценка!$A$2,1,IF('22'!$D10=оценка!$A$4,0,0.5))*$E7</f>
        <v>4</v>
      </c>
      <c r="AB7" s="18">
        <f>IF('23'!$D10=оценка!$A$2,1,IF('23'!$D10=оценка!$A$4,0,0.5))*$E7</f>
        <v>4</v>
      </c>
      <c r="AC7" s="18">
        <f>IF('24'!$D10=оценка!$A$2,1,IF('24'!$D10=оценка!$A$4,0,0.5))*$E7</f>
        <v>4</v>
      </c>
      <c r="AD7" s="18">
        <f>IF('25'!$D10=оценка!$A$2,1,IF('25'!$D10=оценка!$A$4,0,0.5))*$E7</f>
        <v>4</v>
      </c>
      <c r="AE7" s="18">
        <f>IF('26'!$D10=оценка!$A$2,1,IF('26'!$D10=оценка!$A$4,0,0.5))*$E7</f>
        <v>4</v>
      </c>
      <c r="AF7" s="18">
        <f>IF('27'!$D10=оценка!$A$2,1,IF('27'!$D10=оценка!$A$4,0,0.5))*$E7</f>
        <v>4</v>
      </c>
      <c r="AG7" s="18">
        <f>IF('28'!$D10=оценка!$A$2,1,IF('28'!$D10=оценка!$A$4,0,0.5))*$E7</f>
        <v>4</v>
      </c>
      <c r="AH7" s="18">
        <f>IF('29'!$D10=оценка!$A$2,1,IF('29'!$D10=оценка!$A$4,0,0.5))*$E7</f>
        <v>4</v>
      </c>
      <c r="AI7" s="18">
        <f>IF('30'!$D10=оценка!$A$2,1,IF('30'!$D10=оценка!$A$4,0,0.5))*$E7</f>
        <v>4</v>
      </c>
      <c r="AK7" s="10">
        <f t="shared" si="7"/>
        <v>6</v>
      </c>
      <c r="AL7" s="10" t="str">
        <f>'6'!$C$1</f>
        <v>Кабанова Татьяна Владимировна</v>
      </c>
      <c r="AM7" s="10">
        <f>$K$32</f>
        <v>100</v>
      </c>
    </row>
    <row r="8" spans="1:39" x14ac:dyDescent="0.3">
      <c r="D8" s="10">
        <f t="shared" si="6"/>
        <v>7</v>
      </c>
      <c r="E8" s="10">
        <v>4</v>
      </c>
      <c r="F8" s="18">
        <f>IF('1'!$D11=оценка!$A$2,1,IF('1'!$D11=оценка!$A$4,0,0.5))*$E8</f>
        <v>4</v>
      </c>
      <c r="G8" s="18">
        <f>IF('2'!$D11=оценка!$A$2,1,IF('2'!$D11=оценка!$A$4,0,0.5))*$E8</f>
        <v>4</v>
      </c>
      <c r="H8" s="18">
        <f>IF('3'!$D11=оценка!$A$2,1,IF('3'!$D11=оценка!$A$4,0,0.5))*$E8</f>
        <v>4</v>
      </c>
      <c r="I8" s="18">
        <f>IF('4'!$D11=оценка!$A$2,1,IF('4'!$D11=оценка!$A$4,0,0.5))*$E8</f>
        <v>4</v>
      </c>
      <c r="J8" s="18">
        <f>IF('5'!$D11=оценка!$A$2,1,IF('5'!$D11=оценка!$A$4,0,0.5))*$E8</f>
        <v>4</v>
      </c>
      <c r="K8" s="18">
        <f>IF('6'!$D11=оценка!$A$2,1,IF('6'!$D11=оценка!$A$4,0,0.5))*$E8</f>
        <v>4</v>
      </c>
      <c r="L8" s="18">
        <f>IF('7'!$D11=оценка!$A$2,1,IF('7'!$D11=оценка!$A$4,0,0.5))*$E8</f>
        <v>4</v>
      </c>
      <c r="M8" s="18">
        <f>IF('8'!$D11=оценка!$A$2,1,IF('8'!$D11=оценка!$A$4,0,0.5))*$E8</f>
        <v>4</v>
      </c>
      <c r="N8" s="18">
        <f>IF('9'!$D11=оценка!$A$2,1,IF('9'!$D11=оценка!$A$4,0,0.5))*$E8</f>
        <v>4</v>
      </c>
      <c r="O8" s="18">
        <f>IF('10'!$D11=оценка!$A$2,1,IF('10'!$D11=оценка!$A$4,0,0.5))*$E8</f>
        <v>4</v>
      </c>
      <c r="P8" s="18">
        <f>IF('11'!$D11=оценка!$A$2,1,IF('11'!$D11=оценка!$A$4,0,0.5))*$E8</f>
        <v>4</v>
      </c>
      <c r="Q8" s="18">
        <f>IF('12'!$D11=оценка!$A$2,1,IF('12'!$D11=оценка!$A$4,0,0.5))*$E8</f>
        <v>4</v>
      </c>
      <c r="R8" s="18">
        <f>IF('13'!$D11=оценка!$A$2,1,IF('13'!$D11=оценка!$A$4,0,0.5))*$E8</f>
        <v>4</v>
      </c>
      <c r="S8" s="18">
        <f>IF('14'!$D11=оценка!$A$2,1,IF('14'!$D11=оценка!$A$4,0,0.5))*$E8</f>
        <v>4</v>
      </c>
      <c r="T8" s="18">
        <f>IF('15'!$D11=оценка!$A$2,1,IF('15'!$D11=оценка!$A$4,0,0.5))*$E8</f>
        <v>4</v>
      </c>
      <c r="U8" s="18">
        <f>IF('16'!$D11=оценка!$A$2,1,IF('16'!$D11=оценка!$A$4,0,0.5))*$E8</f>
        <v>4</v>
      </c>
      <c r="V8" s="18">
        <f>IF('17'!$D11=оценка!$A$2,1,IF('17'!$D11=оценка!$A$4,0,0.5))*$E8</f>
        <v>4</v>
      </c>
      <c r="W8" s="18">
        <f>IF('18'!$D11=оценка!$A$2,1,IF('18'!$D11=оценка!$A$4,0,0.5))*$E8</f>
        <v>4</v>
      </c>
      <c r="X8" s="18">
        <f>IF('19'!$D11=оценка!$A$2,1,IF('19'!$D11=оценка!$A$4,0,0.5))*$E8</f>
        <v>4</v>
      </c>
      <c r="Y8" s="18">
        <f>IF('20'!$D11=оценка!$A$2,1,IF('20'!$D11=оценка!$A$4,0,0.5))*$E8</f>
        <v>4</v>
      </c>
      <c r="Z8" s="18">
        <f>IF('21'!$D11=оценка!$A$2,1,IF('21'!$D11=оценка!$A$4,0,0.5))*$E8</f>
        <v>4</v>
      </c>
      <c r="AA8" s="18">
        <f>IF('22'!$D11=оценка!$A$2,1,IF('22'!$D11=оценка!$A$4,0,0.5))*$E8</f>
        <v>4</v>
      </c>
      <c r="AB8" s="18">
        <f>IF('23'!$D11=оценка!$A$2,1,IF('23'!$D11=оценка!$A$4,0,0.5))*$E8</f>
        <v>4</v>
      </c>
      <c r="AC8" s="18">
        <f>IF('24'!$D11=оценка!$A$2,1,IF('24'!$D11=оценка!$A$4,0,0.5))*$E8</f>
        <v>4</v>
      </c>
      <c r="AD8" s="18">
        <f>IF('25'!$D11=оценка!$A$2,1,IF('25'!$D11=оценка!$A$4,0,0.5))*$E8</f>
        <v>4</v>
      </c>
      <c r="AE8" s="18">
        <f>IF('26'!$D11=оценка!$A$2,1,IF('26'!$D11=оценка!$A$4,0,0.5))*$E8</f>
        <v>4</v>
      </c>
      <c r="AF8" s="18">
        <f>IF('27'!$D11=оценка!$A$2,1,IF('27'!$D11=оценка!$A$4,0,0.5))*$E8</f>
        <v>4</v>
      </c>
      <c r="AG8" s="18">
        <f>IF('28'!$D11=оценка!$A$2,1,IF('28'!$D11=оценка!$A$4,0,0.5))*$E8</f>
        <v>4</v>
      </c>
      <c r="AH8" s="18">
        <f>IF('29'!$D11=оценка!$A$2,1,IF('29'!$D11=оценка!$A$4,0,0.5))*$E8</f>
        <v>4</v>
      </c>
      <c r="AI8" s="18">
        <f>IF('30'!$D11=оценка!$A$2,1,IF('30'!$D11=оценка!$A$4,0,0.5))*$E8</f>
        <v>4</v>
      </c>
      <c r="AK8" s="10">
        <f t="shared" si="7"/>
        <v>7</v>
      </c>
      <c r="AL8" s="10" t="str">
        <f>'7'!$C$1</f>
        <v>Куприянова Арина Вячеславовна</v>
      </c>
      <c r="AM8" s="10">
        <f>$L$32</f>
        <v>100</v>
      </c>
    </row>
    <row r="9" spans="1:39" x14ac:dyDescent="0.3">
      <c r="D9" s="10">
        <f t="shared" si="6"/>
        <v>8</v>
      </c>
      <c r="E9" s="10">
        <v>2</v>
      </c>
      <c r="F9" s="18">
        <f>IF('1'!$D12=оценка!$A$2,1,IF('1'!$D12=оценка!$A$4,0,0.5))*$E9</f>
        <v>2</v>
      </c>
      <c r="G9" s="18">
        <f>IF('2'!$D12=оценка!$A$2,1,IF('2'!$D12=оценка!$A$4,0,0.5))*$E9</f>
        <v>2</v>
      </c>
      <c r="H9" s="18">
        <f>IF('3'!$D12=оценка!$A$2,1,IF('3'!$D12=оценка!$A$4,0,0.5))*$E9</f>
        <v>2</v>
      </c>
      <c r="I9" s="18">
        <f>IF('4'!$D12=оценка!$A$2,1,IF('4'!$D12=оценка!$A$4,0,0.5))*$E9</f>
        <v>2</v>
      </c>
      <c r="J9" s="18">
        <f>IF('5'!$D12=оценка!$A$2,1,IF('5'!$D12=оценка!$A$4,0,0.5))*$E9</f>
        <v>2</v>
      </c>
      <c r="K9" s="18">
        <f>IF('6'!$D12=оценка!$A$2,1,IF('6'!$D12=оценка!$A$4,0,0.5))*$E9</f>
        <v>2</v>
      </c>
      <c r="L9" s="18">
        <f>IF('7'!$D12=оценка!$A$2,1,IF('7'!$D12=оценка!$A$4,0,0.5))*$E9</f>
        <v>2</v>
      </c>
      <c r="M9" s="18">
        <f>IF('8'!$D12=оценка!$A$2,1,IF('8'!$D12=оценка!$A$4,0,0.5))*$E9</f>
        <v>2</v>
      </c>
      <c r="N9" s="18">
        <f>IF('9'!$D12=оценка!$A$2,1,IF('9'!$D12=оценка!$A$4,0,0.5))*$E9</f>
        <v>2</v>
      </c>
      <c r="O9" s="18">
        <f>IF('10'!$D12=оценка!$A$2,1,IF('10'!$D12=оценка!$A$4,0,0.5))*$E9</f>
        <v>2</v>
      </c>
      <c r="P9" s="18">
        <f>IF('11'!$D12=оценка!$A$2,1,IF('11'!$D12=оценка!$A$4,0,0.5))*$E9</f>
        <v>2</v>
      </c>
      <c r="Q9" s="18">
        <f>IF('12'!$D12=оценка!$A$2,1,IF('12'!$D12=оценка!$A$4,0,0.5))*$E9</f>
        <v>2</v>
      </c>
      <c r="R9" s="18">
        <f>IF('13'!$D12=оценка!$A$2,1,IF('13'!$D12=оценка!$A$4,0,0.5))*$E9</f>
        <v>2</v>
      </c>
      <c r="S9" s="18">
        <f>IF('14'!$D12=оценка!$A$2,1,IF('14'!$D12=оценка!$A$4,0,0.5))*$E9</f>
        <v>2</v>
      </c>
      <c r="T9" s="18">
        <f>IF('15'!$D12=оценка!$A$2,1,IF('15'!$D12=оценка!$A$4,0,0.5))*$E9</f>
        <v>2</v>
      </c>
      <c r="U9" s="18">
        <f>IF('16'!$D12=оценка!$A$2,1,IF('16'!$D12=оценка!$A$4,0,0.5))*$E9</f>
        <v>2</v>
      </c>
      <c r="V9" s="18">
        <f>IF('17'!$D12=оценка!$A$2,1,IF('17'!$D12=оценка!$A$4,0,0.5))*$E9</f>
        <v>2</v>
      </c>
      <c r="W9" s="18">
        <f>IF('18'!$D12=оценка!$A$2,1,IF('18'!$D12=оценка!$A$4,0,0.5))*$E9</f>
        <v>2</v>
      </c>
      <c r="X9" s="18">
        <f>IF('19'!$D12=оценка!$A$2,1,IF('19'!$D12=оценка!$A$4,0,0.5))*$E9</f>
        <v>2</v>
      </c>
      <c r="Y9" s="18">
        <f>IF('20'!$D12=оценка!$A$2,1,IF('20'!$D12=оценка!$A$4,0,0.5))*$E9</f>
        <v>2</v>
      </c>
      <c r="Z9" s="18">
        <f>IF('21'!$D12=оценка!$A$2,1,IF('21'!$D12=оценка!$A$4,0,0.5))*$E9</f>
        <v>2</v>
      </c>
      <c r="AA9" s="18">
        <f>IF('22'!$D12=оценка!$A$2,1,IF('22'!$D12=оценка!$A$4,0,0.5))*$E9</f>
        <v>2</v>
      </c>
      <c r="AB9" s="18">
        <f>IF('23'!$D12=оценка!$A$2,1,IF('23'!$D12=оценка!$A$4,0,0.5))*$E9</f>
        <v>2</v>
      </c>
      <c r="AC9" s="18">
        <f>IF('24'!$D12=оценка!$A$2,1,IF('24'!$D12=оценка!$A$4,0,0.5))*$E9</f>
        <v>2</v>
      </c>
      <c r="AD9" s="18">
        <f>IF('25'!$D12=оценка!$A$2,1,IF('25'!$D12=оценка!$A$4,0,0.5))*$E9</f>
        <v>2</v>
      </c>
      <c r="AE9" s="18">
        <f>IF('26'!$D12=оценка!$A$2,1,IF('26'!$D12=оценка!$A$4,0,0.5))*$E9</f>
        <v>2</v>
      </c>
      <c r="AF9" s="18">
        <f>IF('27'!$D12=оценка!$A$2,1,IF('27'!$D12=оценка!$A$4,0,0.5))*$E9</f>
        <v>2</v>
      </c>
      <c r="AG9" s="18">
        <f>IF('28'!$D12=оценка!$A$2,1,IF('28'!$D12=оценка!$A$4,0,0.5))*$E9</f>
        <v>2</v>
      </c>
      <c r="AH9" s="18">
        <f>IF('29'!$D12=оценка!$A$2,1,IF('29'!$D12=оценка!$A$4,0,0.5))*$E9</f>
        <v>2</v>
      </c>
      <c r="AI9" s="18">
        <f>IF('30'!$D12=оценка!$A$2,1,IF('30'!$D12=оценка!$A$4,0,0.5))*$E9</f>
        <v>2</v>
      </c>
      <c r="AK9" s="10">
        <f t="shared" si="7"/>
        <v>8</v>
      </c>
      <c r="AL9" s="10" t="str">
        <f>'8'!$C$1</f>
        <v>Лялюев Максим Витальевич</v>
      </c>
      <c r="AM9" s="10">
        <f>$M$32</f>
        <v>100</v>
      </c>
    </row>
    <row r="10" spans="1:39" x14ac:dyDescent="0.3">
      <c r="D10" s="10">
        <f t="shared" si="6"/>
        <v>9</v>
      </c>
      <c r="E10" s="10">
        <v>4</v>
      </c>
      <c r="F10" s="18">
        <f>IF('1'!$D13=оценка!$A$2,1,IF('1'!$D13=оценка!$A$4,0,0.5))*$E10</f>
        <v>4</v>
      </c>
      <c r="G10" s="18">
        <f>IF('2'!$D13=оценка!$A$2,1,IF('2'!$D13=оценка!$A$4,0,0.5))*$E10</f>
        <v>4</v>
      </c>
      <c r="H10" s="18">
        <f>IF('3'!$D13=оценка!$A$2,1,IF('3'!$D13=оценка!$A$4,0,0.5))*$E10</f>
        <v>4</v>
      </c>
      <c r="I10" s="18">
        <f>IF('4'!$D13=оценка!$A$2,1,IF('4'!$D13=оценка!$A$4,0,0.5))*$E10</f>
        <v>4</v>
      </c>
      <c r="J10" s="18">
        <f>IF('5'!$D13=оценка!$A$2,1,IF('5'!$D13=оценка!$A$4,0,0.5))*$E10</f>
        <v>4</v>
      </c>
      <c r="K10" s="18">
        <f>IF('6'!$D13=оценка!$A$2,1,IF('6'!$D13=оценка!$A$4,0,0.5))*$E10</f>
        <v>4</v>
      </c>
      <c r="L10" s="18">
        <f>IF('7'!$D13=оценка!$A$2,1,IF('7'!$D13=оценка!$A$4,0,0.5))*$E10</f>
        <v>4</v>
      </c>
      <c r="M10" s="18">
        <f>IF('8'!$D13=оценка!$A$2,1,IF('8'!$D13=оценка!$A$4,0,0.5))*$E10</f>
        <v>4</v>
      </c>
      <c r="N10" s="18">
        <f>IF('9'!$D13=оценка!$A$2,1,IF('9'!$D13=оценка!$A$4,0,0.5))*$E10</f>
        <v>4</v>
      </c>
      <c r="O10" s="18">
        <f>IF('10'!$D13=оценка!$A$2,1,IF('10'!$D13=оценка!$A$4,0,0.5))*$E10</f>
        <v>4</v>
      </c>
      <c r="P10" s="18">
        <f>IF('11'!$D13=оценка!$A$2,1,IF('11'!$D13=оценка!$A$4,0,0.5))*$E10</f>
        <v>4</v>
      </c>
      <c r="Q10" s="18">
        <f>IF('12'!$D13=оценка!$A$2,1,IF('12'!$D13=оценка!$A$4,0,0.5))*$E10</f>
        <v>4</v>
      </c>
      <c r="R10" s="18">
        <f>IF('13'!$D13=оценка!$A$2,1,IF('13'!$D13=оценка!$A$4,0,0.5))*$E10</f>
        <v>4</v>
      </c>
      <c r="S10" s="18">
        <f>IF('14'!$D13=оценка!$A$2,1,IF('14'!$D13=оценка!$A$4,0,0.5))*$E10</f>
        <v>4</v>
      </c>
      <c r="T10" s="18">
        <f>IF('15'!$D13=оценка!$A$2,1,IF('15'!$D13=оценка!$A$4,0,0.5))*$E10</f>
        <v>4</v>
      </c>
      <c r="U10" s="18">
        <f>IF('16'!$D13=оценка!$A$2,1,IF('16'!$D13=оценка!$A$4,0,0.5))*$E10</f>
        <v>4</v>
      </c>
      <c r="V10" s="18">
        <f>IF('17'!$D13=оценка!$A$2,1,IF('17'!$D13=оценка!$A$4,0,0.5))*$E10</f>
        <v>4</v>
      </c>
      <c r="W10" s="18">
        <f>IF('18'!$D13=оценка!$A$2,1,IF('18'!$D13=оценка!$A$4,0,0.5))*$E10</f>
        <v>4</v>
      </c>
      <c r="X10" s="18">
        <f>IF('19'!$D13=оценка!$A$2,1,IF('19'!$D13=оценка!$A$4,0,0.5))*$E10</f>
        <v>4</v>
      </c>
      <c r="Y10" s="18">
        <f>IF('20'!$D13=оценка!$A$2,1,IF('20'!$D13=оценка!$A$4,0,0.5))*$E10</f>
        <v>4</v>
      </c>
      <c r="Z10" s="18">
        <f>IF('21'!$D13=оценка!$A$2,1,IF('21'!$D13=оценка!$A$4,0,0.5))*$E10</f>
        <v>4</v>
      </c>
      <c r="AA10" s="18">
        <f>IF('22'!$D13=оценка!$A$2,1,IF('22'!$D13=оценка!$A$4,0,0.5))*$E10</f>
        <v>4</v>
      </c>
      <c r="AB10" s="18">
        <f>IF('23'!$D13=оценка!$A$2,1,IF('23'!$D13=оценка!$A$4,0,0.5))*$E10</f>
        <v>4</v>
      </c>
      <c r="AC10" s="18">
        <f>IF('24'!$D13=оценка!$A$2,1,IF('24'!$D13=оценка!$A$4,0,0.5))*$E10</f>
        <v>4</v>
      </c>
      <c r="AD10" s="18">
        <f>IF('25'!$D13=оценка!$A$2,1,IF('25'!$D13=оценка!$A$4,0,0.5))*$E10</f>
        <v>4</v>
      </c>
      <c r="AE10" s="18">
        <f>IF('26'!$D13=оценка!$A$2,1,IF('26'!$D13=оценка!$A$4,0,0.5))*$E10</f>
        <v>4</v>
      </c>
      <c r="AF10" s="18">
        <f>IF('27'!$D13=оценка!$A$2,1,IF('27'!$D13=оценка!$A$4,0,0.5))*$E10</f>
        <v>4</v>
      </c>
      <c r="AG10" s="18">
        <f>IF('28'!$D13=оценка!$A$2,1,IF('28'!$D13=оценка!$A$4,0,0.5))*$E10</f>
        <v>4</v>
      </c>
      <c r="AH10" s="18">
        <f>IF('29'!$D13=оценка!$A$2,1,IF('29'!$D13=оценка!$A$4,0,0.5))*$E10</f>
        <v>4</v>
      </c>
      <c r="AI10" s="18">
        <f>IF('30'!$D13=оценка!$A$2,1,IF('30'!$D13=оценка!$A$4,0,0.5))*$E10</f>
        <v>4</v>
      </c>
      <c r="AK10" s="10">
        <f t="shared" si="7"/>
        <v>9</v>
      </c>
      <c r="AL10" s="10" t="str">
        <f>'9'!$C$1</f>
        <v>Мусин Булат Хамитович</v>
      </c>
      <c r="AM10" s="10">
        <f>$N$32</f>
        <v>100</v>
      </c>
    </row>
    <row r="11" spans="1:39" x14ac:dyDescent="0.3">
      <c r="D11" s="10">
        <f t="shared" si="6"/>
        <v>10</v>
      </c>
      <c r="E11" s="10">
        <v>4</v>
      </c>
      <c r="F11" s="18">
        <f>IF('1'!$D14=оценка!$A$2,1,IF('1'!$D14=оценка!$A$4,0,0.5))*$E11</f>
        <v>4</v>
      </c>
      <c r="G11" s="18">
        <f>IF('2'!$D14=оценка!$A$2,1,IF('2'!$D14=оценка!$A$4,0,0.5))*$E11</f>
        <v>4</v>
      </c>
      <c r="H11" s="18">
        <f>IF('3'!$D14=оценка!$A$2,1,IF('3'!$D14=оценка!$A$4,0,0.5))*$E11</f>
        <v>4</v>
      </c>
      <c r="I11" s="18">
        <f>IF('4'!$D14=оценка!$A$2,1,IF('4'!$D14=оценка!$A$4,0,0.5))*$E11</f>
        <v>4</v>
      </c>
      <c r="J11" s="18">
        <f>IF('5'!$D14=оценка!$A$2,1,IF('5'!$D14=оценка!$A$4,0,0.5))*$E11</f>
        <v>4</v>
      </c>
      <c r="K11" s="18">
        <f>IF('6'!$D14=оценка!$A$2,1,IF('6'!$D14=оценка!$A$4,0,0.5))*$E11</f>
        <v>4</v>
      </c>
      <c r="L11" s="18">
        <f>IF('7'!$D14=оценка!$A$2,1,IF('7'!$D14=оценка!$A$4,0,0.5))*$E11</f>
        <v>4</v>
      </c>
      <c r="M11" s="18">
        <f>IF('8'!$D14=оценка!$A$2,1,IF('8'!$D14=оценка!$A$4,0,0.5))*$E11</f>
        <v>4</v>
      </c>
      <c r="N11" s="18">
        <f>IF('9'!$D14=оценка!$A$2,1,IF('9'!$D14=оценка!$A$4,0,0.5))*$E11</f>
        <v>4</v>
      </c>
      <c r="O11" s="18">
        <f>IF('10'!$D14=оценка!$A$2,1,IF('10'!$D14=оценка!$A$4,0,0.5))*$E11</f>
        <v>4</v>
      </c>
      <c r="P11" s="18">
        <f>IF('11'!$D14=оценка!$A$2,1,IF('11'!$D14=оценка!$A$4,0,0.5))*$E11</f>
        <v>4</v>
      </c>
      <c r="Q11" s="18">
        <f>IF('12'!$D14=оценка!$A$2,1,IF('12'!$D14=оценка!$A$4,0,0.5))*$E11</f>
        <v>4</v>
      </c>
      <c r="R11" s="18">
        <f>IF('13'!$D14=оценка!$A$2,1,IF('13'!$D14=оценка!$A$4,0,0.5))*$E11</f>
        <v>4</v>
      </c>
      <c r="S11" s="18">
        <f>IF('14'!$D14=оценка!$A$2,1,IF('14'!$D14=оценка!$A$4,0,0.5))*$E11</f>
        <v>4</v>
      </c>
      <c r="T11" s="18">
        <f>IF('15'!$D14=оценка!$A$2,1,IF('15'!$D14=оценка!$A$4,0,0.5))*$E11</f>
        <v>4</v>
      </c>
      <c r="U11" s="18">
        <f>IF('16'!$D14=оценка!$A$2,1,IF('16'!$D14=оценка!$A$4,0,0.5))*$E11</f>
        <v>4</v>
      </c>
      <c r="V11" s="18">
        <f>IF('17'!$D14=оценка!$A$2,1,IF('17'!$D14=оценка!$A$4,0,0.5))*$E11</f>
        <v>4</v>
      </c>
      <c r="W11" s="18">
        <f>IF('18'!$D14=оценка!$A$2,1,IF('18'!$D14=оценка!$A$4,0,0.5))*$E11</f>
        <v>4</v>
      </c>
      <c r="X11" s="18">
        <f>IF('19'!$D14=оценка!$A$2,1,IF('19'!$D14=оценка!$A$4,0,0.5))*$E11</f>
        <v>4</v>
      </c>
      <c r="Y11" s="18">
        <f>IF('20'!$D14=оценка!$A$2,1,IF('20'!$D14=оценка!$A$4,0,0.5))*$E11</f>
        <v>4</v>
      </c>
      <c r="Z11" s="18">
        <f>IF('21'!$D14=оценка!$A$2,1,IF('21'!$D14=оценка!$A$4,0,0.5))*$E11</f>
        <v>4</v>
      </c>
      <c r="AA11" s="18">
        <f>IF('22'!$D14=оценка!$A$2,1,IF('22'!$D14=оценка!$A$4,0,0.5))*$E11</f>
        <v>4</v>
      </c>
      <c r="AB11" s="18">
        <f>IF('23'!$D14=оценка!$A$2,1,IF('23'!$D14=оценка!$A$4,0,0.5))*$E11</f>
        <v>4</v>
      </c>
      <c r="AC11" s="18">
        <f>IF('24'!$D14=оценка!$A$2,1,IF('24'!$D14=оценка!$A$4,0,0.5))*$E11</f>
        <v>4</v>
      </c>
      <c r="AD11" s="18">
        <f>IF('25'!$D14=оценка!$A$2,1,IF('25'!$D14=оценка!$A$4,0,0.5))*$E11</f>
        <v>4</v>
      </c>
      <c r="AE11" s="18">
        <f>IF('26'!$D14=оценка!$A$2,1,IF('26'!$D14=оценка!$A$4,0,0.5))*$E11</f>
        <v>4</v>
      </c>
      <c r="AF11" s="18">
        <f>IF('27'!$D14=оценка!$A$2,1,IF('27'!$D14=оценка!$A$4,0,0.5))*$E11</f>
        <v>4</v>
      </c>
      <c r="AG11" s="18">
        <f>IF('28'!$D14=оценка!$A$2,1,IF('28'!$D14=оценка!$A$4,0,0.5))*$E11</f>
        <v>4</v>
      </c>
      <c r="AH11" s="18">
        <f>IF('29'!$D14=оценка!$A$2,1,IF('29'!$D14=оценка!$A$4,0,0.5))*$E11</f>
        <v>4</v>
      </c>
      <c r="AI11" s="18">
        <f>IF('30'!$D14=оценка!$A$2,1,IF('30'!$D14=оценка!$A$4,0,0.5))*$E11</f>
        <v>4</v>
      </c>
      <c r="AK11" s="10">
        <f t="shared" si="7"/>
        <v>10</v>
      </c>
      <c r="AL11" s="10" t="str">
        <f>'10'!$C$1</f>
        <v>Овчинников  Андрей Алексеевич</v>
      </c>
      <c r="AM11" s="10">
        <f>$O$32</f>
        <v>100</v>
      </c>
    </row>
    <row r="12" spans="1:39" x14ac:dyDescent="0.3">
      <c r="D12" s="10">
        <f t="shared" si="6"/>
        <v>11</v>
      </c>
      <c r="E12" s="10">
        <v>4</v>
      </c>
      <c r="F12" s="18">
        <f>IF('1'!$D15=оценка!$A$2,1,IF('1'!$D15=оценка!$A$4,0,0.5))*$E12</f>
        <v>4</v>
      </c>
      <c r="G12" s="18">
        <f>IF('2'!$D15=оценка!$A$2,1,IF('2'!$D15=оценка!$A$4,0,0.5))*$E12</f>
        <v>4</v>
      </c>
      <c r="H12" s="18">
        <f>IF('3'!$D15=оценка!$A$2,1,IF('3'!$D15=оценка!$A$4,0,0.5))*$E12</f>
        <v>4</v>
      </c>
      <c r="I12" s="18">
        <f>IF('4'!$D15=оценка!$A$2,1,IF('4'!$D15=оценка!$A$4,0,0.5))*$E12</f>
        <v>4</v>
      </c>
      <c r="J12" s="18">
        <f>IF('5'!$D15=оценка!$A$2,1,IF('5'!$D15=оценка!$A$4,0,0.5))*$E12</f>
        <v>4</v>
      </c>
      <c r="K12" s="18">
        <f>IF('6'!$D15=оценка!$A$2,1,IF('6'!$D15=оценка!$A$4,0,0.5))*$E12</f>
        <v>4</v>
      </c>
      <c r="L12" s="18">
        <f>IF('7'!$D15=оценка!$A$2,1,IF('7'!$D15=оценка!$A$4,0,0.5))*$E12</f>
        <v>4</v>
      </c>
      <c r="M12" s="18">
        <f>IF('8'!$D15=оценка!$A$2,1,IF('8'!$D15=оценка!$A$4,0,0.5))*$E12</f>
        <v>4</v>
      </c>
      <c r="N12" s="18">
        <f>IF('9'!$D15=оценка!$A$2,1,IF('9'!$D15=оценка!$A$4,0,0.5))*$E12</f>
        <v>4</v>
      </c>
      <c r="O12" s="18">
        <f>IF('10'!$D15=оценка!$A$2,1,IF('10'!$D15=оценка!$A$4,0,0.5))*$E12</f>
        <v>4</v>
      </c>
      <c r="P12" s="18">
        <f>IF('11'!$D15=оценка!$A$2,1,IF('11'!$D15=оценка!$A$4,0,0.5))*$E12</f>
        <v>4</v>
      </c>
      <c r="Q12" s="18">
        <f>IF('12'!$D15=оценка!$A$2,1,IF('12'!$D15=оценка!$A$4,0,0.5))*$E12</f>
        <v>4</v>
      </c>
      <c r="R12" s="18">
        <f>IF('13'!$D15=оценка!$A$2,1,IF('13'!$D15=оценка!$A$4,0,0.5))*$E12</f>
        <v>4</v>
      </c>
      <c r="S12" s="18">
        <f>IF('14'!$D15=оценка!$A$2,1,IF('14'!$D15=оценка!$A$4,0,0.5))*$E12</f>
        <v>4</v>
      </c>
      <c r="T12" s="18">
        <f>IF('15'!$D15=оценка!$A$2,1,IF('15'!$D15=оценка!$A$4,0,0.5))*$E12</f>
        <v>4</v>
      </c>
      <c r="U12" s="18">
        <f>IF('16'!$D15=оценка!$A$2,1,IF('16'!$D15=оценка!$A$4,0,0.5))*$E12</f>
        <v>4</v>
      </c>
      <c r="V12" s="18">
        <f>IF('17'!$D15=оценка!$A$2,1,IF('17'!$D15=оценка!$A$4,0,0.5))*$E12</f>
        <v>4</v>
      </c>
      <c r="W12" s="18">
        <f>IF('18'!$D15=оценка!$A$2,1,IF('18'!$D15=оценка!$A$4,0,0.5))*$E12</f>
        <v>4</v>
      </c>
      <c r="X12" s="18">
        <f>IF('19'!$D15=оценка!$A$2,1,IF('19'!$D15=оценка!$A$4,0,0.5))*$E12</f>
        <v>4</v>
      </c>
      <c r="Y12" s="18">
        <f>IF('20'!$D15=оценка!$A$2,1,IF('20'!$D15=оценка!$A$4,0,0.5))*$E12</f>
        <v>4</v>
      </c>
      <c r="Z12" s="18">
        <f>IF('21'!$D15=оценка!$A$2,1,IF('21'!$D15=оценка!$A$4,0,0.5))*$E12</f>
        <v>4</v>
      </c>
      <c r="AA12" s="18">
        <f>IF('22'!$D15=оценка!$A$2,1,IF('22'!$D15=оценка!$A$4,0,0.5))*$E12</f>
        <v>4</v>
      </c>
      <c r="AB12" s="18">
        <f>IF('23'!$D15=оценка!$A$2,1,IF('23'!$D15=оценка!$A$4,0,0.5))*$E12</f>
        <v>4</v>
      </c>
      <c r="AC12" s="18">
        <f>IF('24'!$D15=оценка!$A$2,1,IF('24'!$D15=оценка!$A$4,0,0.5))*$E12</f>
        <v>4</v>
      </c>
      <c r="AD12" s="18">
        <f>IF('25'!$D15=оценка!$A$2,1,IF('25'!$D15=оценка!$A$4,0,0.5))*$E12</f>
        <v>4</v>
      </c>
      <c r="AE12" s="18">
        <f>IF('26'!$D15=оценка!$A$2,1,IF('26'!$D15=оценка!$A$4,0,0.5))*$E12</f>
        <v>4</v>
      </c>
      <c r="AF12" s="18">
        <f>IF('27'!$D15=оценка!$A$2,1,IF('27'!$D15=оценка!$A$4,0,0.5))*$E12</f>
        <v>4</v>
      </c>
      <c r="AG12" s="18">
        <f>IF('28'!$D15=оценка!$A$2,1,IF('28'!$D15=оценка!$A$4,0,0.5))*$E12</f>
        <v>4</v>
      </c>
      <c r="AH12" s="18">
        <f>IF('29'!$D15=оценка!$A$2,1,IF('29'!$D15=оценка!$A$4,0,0.5))*$E12</f>
        <v>4</v>
      </c>
      <c r="AI12" s="18">
        <f>IF('30'!$D15=оценка!$A$2,1,IF('30'!$D15=оценка!$A$4,0,0.5))*$E12</f>
        <v>4</v>
      </c>
      <c r="AK12" s="10">
        <f t="shared" si="7"/>
        <v>11</v>
      </c>
      <c r="AL12" s="10" t="str">
        <f>'11'!$C$1</f>
        <v>Прокопенко Анастасия Андреевна</v>
      </c>
      <c r="AM12" s="10">
        <f>$P$32</f>
        <v>100</v>
      </c>
    </row>
    <row r="13" spans="1:39" x14ac:dyDescent="0.3">
      <c r="D13" s="10">
        <f t="shared" si="6"/>
        <v>12</v>
      </c>
      <c r="E13" s="10">
        <v>2</v>
      </c>
      <c r="F13" s="18">
        <f>IF('1'!$D16=оценка!$A$2,1,IF('1'!$D16=оценка!$A$4,0,0.5))*$E13</f>
        <v>2</v>
      </c>
      <c r="G13" s="18">
        <f>IF('2'!$D16=оценка!$A$2,1,IF('2'!$D16=оценка!$A$4,0,0.5))*$E13</f>
        <v>2</v>
      </c>
      <c r="H13" s="18">
        <f>IF('3'!$D16=оценка!$A$2,1,IF('3'!$D16=оценка!$A$4,0,0.5))*$E13</f>
        <v>2</v>
      </c>
      <c r="I13" s="18">
        <f>IF('4'!$D16=оценка!$A$2,1,IF('4'!$D16=оценка!$A$4,0,0.5))*$E13</f>
        <v>2</v>
      </c>
      <c r="J13" s="18">
        <f>IF('5'!$D16=оценка!$A$2,1,IF('5'!$D16=оценка!$A$4,0,0.5))*$E13</f>
        <v>2</v>
      </c>
      <c r="K13" s="18">
        <f>IF('6'!$D16=оценка!$A$2,1,IF('6'!$D16=оценка!$A$4,0,0.5))*$E13</f>
        <v>2</v>
      </c>
      <c r="L13" s="18">
        <f>IF('7'!$D16=оценка!$A$2,1,IF('7'!$D16=оценка!$A$4,0,0.5))*$E13</f>
        <v>2</v>
      </c>
      <c r="M13" s="18">
        <f>IF('8'!$D16=оценка!$A$2,1,IF('8'!$D16=оценка!$A$4,0,0.5))*$E13</f>
        <v>2</v>
      </c>
      <c r="N13" s="18">
        <f>IF('9'!$D16=оценка!$A$2,1,IF('9'!$D16=оценка!$A$4,0,0.5))*$E13</f>
        <v>2</v>
      </c>
      <c r="O13" s="18">
        <f>IF('10'!$D16=оценка!$A$2,1,IF('10'!$D16=оценка!$A$4,0,0.5))*$E13</f>
        <v>2</v>
      </c>
      <c r="P13" s="18">
        <f>IF('11'!$D16=оценка!$A$2,1,IF('11'!$D16=оценка!$A$4,0,0.5))*$E13</f>
        <v>2</v>
      </c>
      <c r="Q13" s="18">
        <f>IF('12'!$D16=оценка!$A$2,1,IF('12'!$D16=оценка!$A$4,0,0.5))*$E13</f>
        <v>2</v>
      </c>
      <c r="R13" s="18">
        <f>IF('13'!$D16=оценка!$A$2,1,IF('13'!$D16=оценка!$A$4,0,0.5))*$E13</f>
        <v>2</v>
      </c>
      <c r="S13" s="18">
        <f>IF('14'!$D16=оценка!$A$2,1,IF('14'!$D16=оценка!$A$4,0,0.5))*$E13</f>
        <v>2</v>
      </c>
      <c r="T13" s="18">
        <f>IF('15'!$D16=оценка!$A$2,1,IF('15'!$D16=оценка!$A$4,0,0.5))*$E13</f>
        <v>2</v>
      </c>
      <c r="U13" s="18">
        <f>IF('16'!$D16=оценка!$A$2,1,IF('16'!$D16=оценка!$A$4,0,0.5))*$E13</f>
        <v>2</v>
      </c>
      <c r="V13" s="18">
        <f>IF('17'!$D16=оценка!$A$2,1,IF('17'!$D16=оценка!$A$4,0,0.5))*$E13</f>
        <v>2</v>
      </c>
      <c r="W13" s="18">
        <f>IF('18'!$D16=оценка!$A$2,1,IF('18'!$D16=оценка!$A$4,0,0.5))*$E13</f>
        <v>2</v>
      </c>
      <c r="X13" s="18">
        <f>IF('19'!$D16=оценка!$A$2,1,IF('19'!$D16=оценка!$A$4,0,0.5))*$E13</f>
        <v>2</v>
      </c>
      <c r="Y13" s="18">
        <f>IF('20'!$D16=оценка!$A$2,1,IF('20'!$D16=оценка!$A$4,0,0.5))*$E13</f>
        <v>2</v>
      </c>
      <c r="Z13" s="18">
        <f>IF('21'!$D16=оценка!$A$2,1,IF('21'!$D16=оценка!$A$4,0,0.5))*$E13</f>
        <v>2</v>
      </c>
      <c r="AA13" s="18">
        <f>IF('22'!$D16=оценка!$A$2,1,IF('22'!$D16=оценка!$A$4,0,0.5))*$E13</f>
        <v>2</v>
      </c>
      <c r="AB13" s="18">
        <f>IF('23'!$D16=оценка!$A$2,1,IF('23'!$D16=оценка!$A$4,0,0.5))*$E13</f>
        <v>2</v>
      </c>
      <c r="AC13" s="18">
        <f>IF('24'!$D16=оценка!$A$2,1,IF('24'!$D16=оценка!$A$4,0,0.5))*$E13</f>
        <v>2</v>
      </c>
      <c r="AD13" s="18">
        <f>IF('25'!$D16=оценка!$A$2,1,IF('25'!$D16=оценка!$A$4,0,0.5))*$E13</f>
        <v>2</v>
      </c>
      <c r="AE13" s="18">
        <f>IF('26'!$D16=оценка!$A$2,1,IF('26'!$D16=оценка!$A$4,0,0.5))*$E13</f>
        <v>2</v>
      </c>
      <c r="AF13" s="18">
        <f>IF('27'!$D16=оценка!$A$2,1,IF('27'!$D16=оценка!$A$4,0,0.5))*$E13</f>
        <v>2</v>
      </c>
      <c r="AG13" s="18">
        <f>IF('28'!$D16=оценка!$A$2,1,IF('28'!$D16=оценка!$A$4,0,0.5))*$E13</f>
        <v>2</v>
      </c>
      <c r="AH13" s="18">
        <f>IF('29'!$D16=оценка!$A$2,1,IF('29'!$D16=оценка!$A$4,0,0.5))*$E13</f>
        <v>2</v>
      </c>
      <c r="AI13" s="18">
        <f>IF('30'!$D16=оценка!$A$2,1,IF('30'!$D16=оценка!$A$4,0,0.5))*$E13</f>
        <v>2</v>
      </c>
      <c r="AK13" s="10">
        <f t="shared" si="7"/>
        <v>12</v>
      </c>
      <c r="AL13" s="10" t="str">
        <f>'12'!$C$1</f>
        <v>Саулина Татьяна Алексеевна</v>
      </c>
      <c r="AM13" s="10">
        <f>$Q$32</f>
        <v>100</v>
      </c>
    </row>
    <row r="14" spans="1:39" x14ac:dyDescent="0.3">
      <c r="D14" s="10">
        <f t="shared" si="6"/>
        <v>13</v>
      </c>
      <c r="E14" s="10">
        <v>4</v>
      </c>
      <c r="F14" s="18">
        <f>IF('1'!$D17=оценка!$A$2,1,IF('1'!$D17=оценка!$A$4,0,0.5))*$E14</f>
        <v>4</v>
      </c>
      <c r="G14" s="18">
        <f>IF('2'!$D17=оценка!$A$2,1,IF('2'!$D17=оценка!$A$4,0,0.5))*$E14</f>
        <v>4</v>
      </c>
      <c r="H14" s="18">
        <f>IF('3'!$D17=оценка!$A$2,1,IF('3'!$D17=оценка!$A$4,0,0.5))*$E14</f>
        <v>4</v>
      </c>
      <c r="I14" s="18">
        <f>IF('4'!$D17=оценка!$A$2,1,IF('4'!$D17=оценка!$A$4,0,0.5))*$E14</f>
        <v>4</v>
      </c>
      <c r="J14" s="18">
        <f>IF('5'!$D17=оценка!$A$2,1,IF('5'!$D17=оценка!$A$4,0,0.5))*$E14</f>
        <v>4</v>
      </c>
      <c r="K14" s="18">
        <f>IF('6'!$D17=оценка!$A$2,1,IF('6'!$D17=оценка!$A$4,0,0.5))*$E14</f>
        <v>4</v>
      </c>
      <c r="L14" s="18">
        <f>IF('7'!$D17=оценка!$A$2,1,IF('7'!$D17=оценка!$A$4,0,0.5))*$E14</f>
        <v>4</v>
      </c>
      <c r="M14" s="18">
        <f>IF('8'!$D17=оценка!$A$2,1,IF('8'!$D17=оценка!$A$4,0,0.5))*$E14</f>
        <v>4</v>
      </c>
      <c r="N14" s="18">
        <f>IF('9'!$D17=оценка!$A$2,1,IF('9'!$D17=оценка!$A$4,0,0.5))*$E14</f>
        <v>4</v>
      </c>
      <c r="O14" s="18">
        <f>IF('10'!$D17=оценка!$A$2,1,IF('10'!$D17=оценка!$A$4,0,0.5))*$E14</f>
        <v>4</v>
      </c>
      <c r="P14" s="18">
        <f>IF('11'!$D17=оценка!$A$2,1,IF('11'!$D17=оценка!$A$4,0,0.5))*$E14</f>
        <v>4</v>
      </c>
      <c r="Q14" s="18">
        <f>IF('12'!$D17=оценка!$A$2,1,IF('12'!$D17=оценка!$A$4,0,0.5))*$E14</f>
        <v>4</v>
      </c>
      <c r="R14" s="18">
        <f>IF('13'!$D17=оценка!$A$2,1,IF('13'!$D17=оценка!$A$4,0,0.5))*$E14</f>
        <v>4</v>
      </c>
      <c r="S14" s="18">
        <f>IF('14'!$D17=оценка!$A$2,1,IF('14'!$D17=оценка!$A$4,0,0.5))*$E14</f>
        <v>4</v>
      </c>
      <c r="T14" s="18">
        <f>IF('15'!$D17=оценка!$A$2,1,IF('15'!$D17=оценка!$A$4,0,0.5))*$E14</f>
        <v>4</v>
      </c>
      <c r="U14" s="18">
        <f>IF('16'!$D17=оценка!$A$2,1,IF('16'!$D17=оценка!$A$4,0,0.5))*$E14</f>
        <v>4</v>
      </c>
      <c r="V14" s="18">
        <f>IF('17'!$D17=оценка!$A$2,1,IF('17'!$D17=оценка!$A$4,0,0.5))*$E14</f>
        <v>4</v>
      </c>
      <c r="W14" s="18">
        <f>IF('18'!$D17=оценка!$A$2,1,IF('18'!$D17=оценка!$A$4,0,0.5))*$E14</f>
        <v>4</v>
      </c>
      <c r="X14" s="18">
        <f>IF('19'!$D17=оценка!$A$2,1,IF('19'!$D17=оценка!$A$4,0,0.5))*$E14</f>
        <v>4</v>
      </c>
      <c r="Y14" s="18">
        <f>IF('20'!$D17=оценка!$A$2,1,IF('20'!$D17=оценка!$A$4,0,0.5))*$E14</f>
        <v>4</v>
      </c>
      <c r="Z14" s="18">
        <f>IF('21'!$D17=оценка!$A$2,1,IF('21'!$D17=оценка!$A$4,0,0.5))*$E14</f>
        <v>4</v>
      </c>
      <c r="AA14" s="18">
        <f>IF('22'!$D17=оценка!$A$2,1,IF('22'!$D17=оценка!$A$4,0,0.5))*$E14</f>
        <v>4</v>
      </c>
      <c r="AB14" s="18">
        <f>IF('23'!$D17=оценка!$A$2,1,IF('23'!$D17=оценка!$A$4,0,0.5))*$E14</f>
        <v>4</v>
      </c>
      <c r="AC14" s="18">
        <f>IF('24'!$D17=оценка!$A$2,1,IF('24'!$D17=оценка!$A$4,0,0.5))*$E14</f>
        <v>4</v>
      </c>
      <c r="AD14" s="18">
        <f>IF('25'!$D17=оценка!$A$2,1,IF('25'!$D17=оценка!$A$4,0,0.5))*$E14</f>
        <v>4</v>
      </c>
      <c r="AE14" s="18">
        <f>IF('26'!$D17=оценка!$A$2,1,IF('26'!$D17=оценка!$A$4,0,0.5))*$E14</f>
        <v>4</v>
      </c>
      <c r="AF14" s="18">
        <f>IF('27'!$D17=оценка!$A$2,1,IF('27'!$D17=оценка!$A$4,0,0.5))*$E14</f>
        <v>4</v>
      </c>
      <c r="AG14" s="18">
        <f>IF('28'!$D17=оценка!$A$2,1,IF('28'!$D17=оценка!$A$4,0,0.5))*$E14</f>
        <v>4</v>
      </c>
      <c r="AH14" s="18">
        <f>IF('29'!$D17=оценка!$A$2,1,IF('29'!$D17=оценка!$A$4,0,0.5))*$E14</f>
        <v>4</v>
      </c>
      <c r="AI14" s="18">
        <f>IF('30'!$D17=оценка!$A$2,1,IF('30'!$D17=оценка!$A$4,0,0.5))*$E14</f>
        <v>4</v>
      </c>
      <c r="AK14" s="10">
        <f t="shared" si="7"/>
        <v>13</v>
      </c>
      <c r="AL14" s="10" t="str">
        <f>'13'!$C$1</f>
        <v>Сорокина Анна Сергеевна</v>
      </c>
      <c r="AM14" s="10">
        <f>$R$32</f>
        <v>100</v>
      </c>
    </row>
    <row r="15" spans="1:39" x14ac:dyDescent="0.3">
      <c r="D15" s="10">
        <f t="shared" si="6"/>
        <v>14</v>
      </c>
      <c r="E15" s="10">
        <v>4</v>
      </c>
      <c r="F15" s="18">
        <f>IF('1'!$D18=оценка!$A$2,1,IF('1'!$D18=оценка!$A$4,0,0.5))*$E15</f>
        <v>4</v>
      </c>
      <c r="G15" s="18">
        <f>IF('2'!$D18=оценка!$A$2,1,IF('2'!$D18=оценка!$A$4,0,0.5))*$E15</f>
        <v>4</v>
      </c>
      <c r="H15" s="18">
        <f>IF('3'!$D18=оценка!$A$2,1,IF('3'!$D18=оценка!$A$4,0,0.5))*$E15</f>
        <v>4</v>
      </c>
      <c r="I15" s="18">
        <f>IF('4'!$D18=оценка!$A$2,1,IF('4'!$D18=оценка!$A$4,0,0.5))*$E15</f>
        <v>4</v>
      </c>
      <c r="J15" s="18">
        <f>IF('5'!$D18=оценка!$A$2,1,IF('5'!$D18=оценка!$A$4,0,0.5))*$E15</f>
        <v>4</v>
      </c>
      <c r="K15" s="18">
        <f>IF('6'!$D18=оценка!$A$2,1,IF('6'!$D18=оценка!$A$4,0,0.5))*$E15</f>
        <v>4</v>
      </c>
      <c r="L15" s="18">
        <f>IF('7'!$D18=оценка!$A$2,1,IF('7'!$D18=оценка!$A$4,0,0.5))*$E15</f>
        <v>4</v>
      </c>
      <c r="M15" s="18">
        <f>IF('8'!$D18=оценка!$A$2,1,IF('8'!$D18=оценка!$A$4,0,0.5))*$E15</f>
        <v>4</v>
      </c>
      <c r="N15" s="18">
        <f>IF('9'!$D18=оценка!$A$2,1,IF('9'!$D18=оценка!$A$4,0,0.5))*$E15</f>
        <v>4</v>
      </c>
      <c r="O15" s="18">
        <f>IF('10'!$D18=оценка!$A$2,1,IF('10'!$D18=оценка!$A$4,0,0.5))*$E15</f>
        <v>4</v>
      </c>
      <c r="P15" s="18">
        <f>IF('11'!$D18=оценка!$A$2,1,IF('11'!$D18=оценка!$A$4,0,0.5))*$E15</f>
        <v>4</v>
      </c>
      <c r="Q15" s="18">
        <f>IF('12'!$D18=оценка!$A$2,1,IF('12'!$D18=оценка!$A$4,0,0.5))*$E15</f>
        <v>4</v>
      </c>
      <c r="R15" s="18">
        <f>IF('13'!$D18=оценка!$A$2,1,IF('13'!$D18=оценка!$A$4,0,0.5))*$E15</f>
        <v>4</v>
      </c>
      <c r="S15" s="18">
        <f>IF('14'!$D18=оценка!$A$2,1,IF('14'!$D18=оценка!$A$4,0,0.5))*$E15</f>
        <v>4</v>
      </c>
      <c r="T15" s="18">
        <f>IF('15'!$D18=оценка!$A$2,1,IF('15'!$D18=оценка!$A$4,0,0.5))*$E15</f>
        <v>4</v>
      </c>
      <c r="U15" s="18">
        <f>IF('16'!$D18=оценка!$A$2,1,IF('16'!$D18=оценка!$A$4,0,0.5))*$E15</f>
        <v>4</v>
      </c>
      <c r="V15" s="18">
        <f>IF('17'!$D18=оценка!$A$2,1,IF('17'!$D18=оценка!$A$4,0,0.5))*$E15</f>
        <v>4</v>
      </c>
      <c r="W15" s="18">
        <f>IF('18'!$D18=оценка!$A$2,1,IF('18'!$D18=оценка!$A$4,0,0.5))*$E15</f>
        <v>4</v>
      </c>
      <c r="X15" s="18">
        <f>IF('19'!$D18=оценка!$A$2,1,IF('19'!$D18=оценка!$A$4,0,0.5))*$E15</f>
        <v>4</v>
      </c>
      <c r="Y15" s="18">
        <f>IF('20'!$D18=оценка!$A$2,1,IF('20'!$D18=оценка!$A$4,0,0.5))*$E15</f>
        <v>4</v>
      </c>
      <c r="Z15" s="18">
        <f>IF('21'!$D18=оценка!$A$2,1,IF('21'!$D18=оценка!$A$4,0,0.5))*$E15</f>
        <v>4</v>
      </c>
      <c r="AA15" s="18">
        <f>IF('22'!$D18=оценка!$A$2,1,IF('22'!$D18=оценка!$A$4,0,0.5))*$E15</f>
        <v>4</v>
      </c>
      <c r="AB15" s="18">
        <f>IF('23'!$D18=оценка!$A$2,1,IF('23'!$D18=оценка!$A$4,0,0.5))*$E15</f>
        <v>4</v>
      </c>
      <c r="AC15" s="18">
        <f>IF('24'!$D18=оценка!$A$2,1,IF('24'!$D18=оценка!$A$4,0,0.5))*$E15</f>
        <v>4</v>
      </c>
      <c r="AD15" s="18">
        <f>IF('25'!$D18=оценка!$A$2,1,IF('25'!$D18=оценка!$A$4,0,0.5))*$E15</f>
        <v>4</v>
      </c>
      <c r="AE15" s="18">
        <f>IF('26'!$D18=оценка!$A$2,1,IF('26'!$D18=оценка!$A$4,0,0.5))*$E15</f>
        <v>4</v>
      </c>
      <c r="AF15" s="18">
        <f>IF('27'!$D18=оценка!$A$2,1,IF('27'!$D18=оценка!$A$4,0,0.5))*$E15</f>
        <v>4</v>
      </c>
      <c r="AG15" s="18">
        <f>IF('28'!$D18=оценка!$A$2,1,IF('28'!$D18=оценка!$A$4,0,0.5))*$E15</f>
        <v>4</v>
      </c>
      <c r="AH15" s="18">
        <f>IF('29'!$D18=оценка!$A$2,1,IF('29'!$D18=оценка!$A$4,0,0.5))*$E15</f>
        <v>4</v>
      </c>
      <c r="AI15" s="18">
        <f>IF('30'!$D18=оценка!$A$2,1,IF('30'!$D18=оценка!$A$4,0,0.5))*$E15</f>
        <v>4</v>
      </c>
      <c r="AK15" s="10">
        <f t="shared" si="7"/>
        <v>14</v>
      </c>
      <c r="AL15" s="10">
        <f>'14'!$C$1</f>
        <v>0</v>
      </c>
      <c r="AM15" s="10">
        <f>$S$32</f>
        <v>100</v>
      </c>
    </row>
    <row r="16" spans="1:39" x14ac:dyDescent="0.3">
      <c r="D16" s="10">
        <f t="shared" si="6"/>
        <v>15</v>
      </c>
      <c r="E16" s="10">
        <v>2</v>
      </c>
      <c r="F16" s="18">
        <f>IF('1'!$D19=оценка!$A$2,1,IF('1'!$D19=оценка!$A$4,0,0.5))*$E16</f>
        <v>2</v>
      </c>
      <c r="G16" s="18">
        <f>IF('2'!$D19=оценка!$A$2,1,IF('2'!$D19=оценка!$A$4,0,0.5))*$E16</f>
        <v>2</v>
      </c>
      <c r="H16" s="18">
        <f>IF('3'!$D19=оценка!$A$2,1,IF('3'!$D19=оценка!$A$4,0,0.5))*$E16</f>
        <v>2</v>
      </c>
      <c r="I16" s="18">
        <f>IF('4'!$D19=оценка!$A$2,1,IF('4'!$D19=оценка!$A$4,0,0.5))*$E16</f>
        <v>2</v>
      </c>
      <c r="J16" s="18">
        <f>IF('5'!$D19=оценка!$A$2,1,IF('5'!$D19=оценка!$A$4,0,0.5))*$E16</f>
        <v>2</v>
      </c>
      <c r="K16" s="18">
        <f>IF('6'!$D19=оценка!$A$2,1,IF('6'!$D19=оценка!$A$4,0,0.5))*$E16</f>
        <v>2</v>
      </c>
      <c r="L16" s="18">
        <f>IF('7'!$D19=оценка!$A$2,1,IF('7'!$D19=оценка!$A$4,0,0.5))*$E16</f>
        <v>2</v>
      </c>
      <c r="M16" s="18">
        <f>IF('8'!$D19=оценка!$A$2,1,IF('8'!$D19=оценка!$A$4,0,0.5))*$E16</f>
        <v>2</v>
      </c>
      <c r="N16" s="18">
        <f>IF('9'!$D19=оценка!$A$2,1,IF('9'!$D19=оценка!$A$4,0,0.5))*$E16</f>
        <v>2</v>
      </c>
      <c r="O16" s="18">
        <f>IF('10'!$D19=оценка!$A$2,1,IF('10'!$D19=оценка!$A$4,0,0.5))*$E16</f>
        <v>2</v>
      </c>
      <c r="P16" s="18">
        <f>IF('11'!$D19=оценка!$A$2,1,IF('11'!$D19=оценка!$A$4,0,0.5))*$E16</f>
        <v>2</v>
      </c>
      <c r="Q16" s="18">
        <f>IF('12'!$D19=оценка!$A$2,1,IF('12'!$D19=оценка!$A$4,0,0.5))*$E16</f>
        <v>2</v>
      </c>
      <c r="R16" s="18">
        <f>IF('13'!$D19=оценка!$A$2,1,IF('13'!$D19=оценка!$A$4,0,0.5))*$E16</f>
        <v>2</v>
      </c>
      <c r="S16" s="18">
        <f>IF('14'!$D19=оценка!$A$2,1,IF('14'!$D19=оценка!$A$4,0,0.5))*$E16</f>
        <v>2</v>
      </c>
      <c r="T16" s="18">
        <f>IF('15'!$D19=оценка!$A$2,1,IF('15'!$D19=оценка!$A$4,0,0.5))*$E16</f>
        <v>2</v>
      </c>
      <c r="U16" s="18">
        <f>IF('16'!$D19=оценка!$A$2,1,IF('16'!$D19=оценка!$A$4,0,0.5))*$E16</f>
        <v>2</v>
      </c>
      <c r="V16" s="18">
        <f>IF('17'!$D19=оценка!$A$2,1,IF('17'!$D19=оценка!$A$4,0,0.5))*$E16</f>
        <v>2</v>
      </c>
      <c r="W16" s="18">
        <f>IF('18'!$D19=оценка!$A$2,1,IF('18'!$D19=оценка!$A$4,0,0.5))*$E16</f>
        <v>2</v>
      </c>
      <c r="X16" s="18">
        <f>IF('19'!$D19=оценка!$A$2,1,IF('19'!$D19=оценка!$A$4,0,0.5))*$E16</f>
        <v>2</v>
      </c>
      <c r="Y16" s="18">
        <f>IF('20'!$D19=оценка!$A$2,1,IF('20'!$D19=оценка!$A$4,0,0.5))*$E16</f>
        <v>2</v>
      </c>
      <c r="Z16" s="18">
        <f>IF('21'!$D19=оценка!$A$2,1,IF('21'!$D19=оценка!$A$4,0,0.5))*$E16</f>
        <v>2</v>
      </c>
      <c r="AA16" s="18">
        <f>IF('22'!$D19=оценка!$A$2,1,IF('22'!$D19=оценка!$A$4,0,0.5))*$E16</f>
        <v>2</v>
      </c>
      <c r="AB16" s="18">
        <f>IF('23'!$D19=оценка!$A$2,1,IF('23'!$D19=оценка!$A$4,0,0.5))*$E16</f>
        <v>2</v>
      </c>
      <c r="AC16" s="18">
        <f>IF('24'!$D19=оценка!$A$2,1,IF('24'!$D19=оценка!$A$4,0,0.5))*$E16</f>
        <v>2</v>
      </c>
      <c r="AD16" s="18">
        <f>IF('25'!$D19=оценка!$A$2,1,IF('25'!$D19=оценка!$A$4,0,0.5))*$E16</f>
        <v>2</v>
      </c>
      <c r="AE16" s="18">
        <f>IF('26'!$D19=оценка!$A$2,1,IF('26'!$D19=оценка!$A$4,0,0.5))*$E16</f>
        <v>2</v>
      </c>
      <c r="AF16" s="18">
        <f>IF('27'!$D19=оценка!$A$2,1,IF('27'!$D19=оценка!$A$4,0,0.5))*$E16</f>
        <v>2</v>
      </c>
      <c r="AG16" s="18">
        <f>IF('28'!$D19=оценка!$A$2,1,IF('28'!$D19=оценка!$A$4,0,0.5))*$E16</f>
        <v>2</v>
      </c>
      <c r="AH16" s="18">
        <f>IF('29'!$D19=оценка!$A$2,1,IF('29'!$D19=оценка!$A$4,0,0.5))*$E16</f>
        <v>2</v>
      </c>
      <c r="AI16" s="18">
        <f>IF('30'!$D19=оценка!$A$2,1,IF('30'!$D19=оценка!$A$4,0,0.5))*$E16</f>
        <v>2</v>
      </c>
      <c r="AK16" s="10">
        <f t="shared" si="7"/>
        <v>15</v>
      </c>
      <c r="AL16" s="10">
        <f>'15'!$C$1</f>
        <v>0</v>
      </c>
      <c r="AM16" s="10">
        <f>$T$32</f>
        <v>100</v>
      </c>
    </row>
    <row r="17" spans="4:39" customFormat="1" x14ac:dyDescent="0.3">
      <c r="D17" s="10">
        <f t="shared" si="6"/>
        <v>16</v>
      </c>
      <c r="E17" s="10">
        <v>4</v>
      </c>
      <c r="F17" s="18">
        <f>IF('1'!$D20=оценка!$A$2,1,IF('1'!$D20=оценка!$A$4,0,0.5))*$E17</f>
        <v>4</v>
      </c>
      <c r="G17" s="18">
        <f>IF('2'!$D20=оценка!$A$2,1,IF('2'!$D20=оценка!$A$4,0,0.5))*$E17</f>
        <v>4</v>
      </c>
      <c r="H17" s="18">
        <f>IF('3'!$D20=оценка!$A$2,1,IF('3'!$D20=оценка!$A$4,0,0.5))*$E17</f>
        <v>4</v>
      </c>
      <c r="I17" s="18">
        <f>IF('4'!$D20=оценка!$A$2,1,IF('4'!$D20=оценка!$A$4,0,0.5))*$E17</f>
        <v>4</v>
      </c>
      <c r="J17" s="18">
        <f>IF('5'!$D20=оценка!$A$2,1,IF('5'!$D20=оценка!$A$4,0,0.5))*$E17</f>
        <v>4</v>
      </c>
      <c r="K17" s="18">
        <f>IF('6'!$D20=оценка!$A$2,1,IF('6'!$D20=оценка!$A$4,0,0.5))*$E17</f>
        <v>4</v>
      </c>
      <c r="L17" s="18">
        <f>IF('7'!$D20=оценка!$A$2,1,IF('7'!$D20=оценка!$A$4,0,0.5))*$E17</f>
        <v>4</v>
      </c>
      <c r="M17" s="18">
        <f>IF('8'!$D20=оценка!$A$2,1,IF('8'!$D20=оценка!$A$4,0,0.5))*$E17</f>
        <v>4</v>
      </c>
      <c r="N17" s="18">
        <f>IF('9'!$D20=оценка!$A$2,1,IF('9'!$D20=оценка!$A$4,0,0.5))*$E17</f>
        <v>4</v>
      </c>
      <c r="O17" s="18">
        <f>IF('10'!$D20=оценка!$A$2,1,IF('10'!$D20=оценка!$A$4,0,0.5))*$E17</f>
        <v>4</v>
      </c>
      <c r="P17" s="18">
        <f>IF('11'!$D20=оценка!$A$2,1,IF('11'!$D20=оценка!$A$4,0,0.5))*$E17</f>
        <v>4</v>
      </c>
      <c r="Q17" s="18">
        <f>IF('12'!$D20=оценка!$A$2,1,IF('12'!$D20=оценка!$A$4,0,0.5))*$E17</f>
        <v>4</v>
      </c>
      <c r="R17" s="18">
        <f>IF('13'!$D20=оценка!$A$2,1,IF('13'!$D20=оценка!$A$4,0,0.5))*$E17</f>
        <v>4</v>
      </c>
      <c r="S17" s="18">
        <f>IF('14'!$D20=оценка!$A$2,1,IF('14'!$D20=оценка!$A$4,0,0.5))*$E17</f>
        <v>4</v>
      </c>
      <c r="T17" s="18">
        <f>IF('15'!$D20=оценка!$A$2,1,IF('15'!$D20=оценка!$A$4,0,0.5))*$E17</f>
        <v>4</v>
      </c>
      <c r="U17" s="18">
        <f>IF('16'!$D20=оценка!$A$2,1,IF('16'!$D20=оценка!$A$4,0,0.5))*$E17</f>
        <v>4</v>
      </c>
      <c r="V17" s="18">
        <f>IF('17'!$D20=оценка!$A$2,1,IF('17'!$D20=оценка!$A$4,0,0.5))*$E17</f>
        <v>4</v>
      </c>
      <c r="W17" s="18">
        <f>IF('18'!$D20=оценка!$A$2,1,IF('18'!$D20=оценка!$A$4,0,0.5))*$E17</f>
        <v>4</v>
      </c>
      <c r="X17" s="18">
        <f>IF('19'!$D20=оценка!$A$2,1,IF('19'!$D20=оценка!$A$4,0,0.5))*$E17</f>
        <v>4</v>
      </c>
      <c r="Y17" s="18">
        <f>IF('20'!$D20=оценка!$A$2,1,IF('20'!$D20=оценка!$A$4,0,0.5))*$E17</f>
        <v>4</v>
      </c>
      <c r="Z17" s="18">
        <f>IF('21'!$D20=оценка!$A$2,1,IF('21'!$D20=оценка!$A$4,0,0.5))*$E17</f>
        <v>4</v>
      </c>
      <c r="AA17" s="18">
        <f>IF('22'!$D20=оценка!$A$2,1,IF('22'!$D20=оценка!$A$4,0,0.5))*$E17</f>
        <v>4</v>
      </c>
      <c r="AB17" s="18">
        <f>IF('23'!$D20=оценка!$A$2,1,IF('23'!$D20=оценка!$A$4,0,0.5))*$E17</f>
        <v>4</v>
      </c>
      <c r="AC17" s="18">
        <f>IF('24'!$D20=оценка!$A$2,1,IF('24'!$D20=оценка!$A$4,0,0.5))*$E17</f>
        <v>4</v>
      </c>
      <c r="AD17" s="18">
        <f>IF('25'!$D20=оценка!$A$2,1,IF('25'!$D20=оценка!$A$4,0,0.5))*$E17</f>
        <v>4</v>
      </c>
      <c r="AE17" s="18">
        <f>IF('26'!$D20=оценка!$A$2,1,IF('26'!$D20=оценка!$A$4,0,0.5))*$E17</f>
        <v>4</v>
      </c>
      <c r="AF17" s="18">
        <f>IF('27'!$D20=оценка!$A$2,1,IF('27'!$D20=оценка!$A$4,0,0.5))*$E17</f>
        <v>4</v>
      </c>
      <c r="AG17" s="18">
        <f>IF('28'!$D20=оценка!$A$2,1,IF('28'!$D20=оценка!$A$4,0,0.5))*$E17</f>
        <v>4</v>
      </c>
      <c r="AH17" s="18">
        <f>IF('29'!$D20=оценка!$A$2,1,IF('29'!$D20=оценка!$A$4,0,0.5))*$E17</f>
        <v>4</v>
      </c>
      <c r="AI17" s="18">
        <f>IF('30'!$D20=оценка!$A$2,1,IF('30'!$D20=оценка!$A$4,0,0.5))*$E17</f>
        <v>4</v>
      </c>
      <c r="AK17" s="10">
        <f t="shared" si="7"/>
        <v>16</v>
      </c>
      <c r="AL17" s="10">
        <f>'16'!$C$1</f>
        <v>0</v>
      </c>
      <c r="AM17" s="10">
        <f>$U$32</f>
        <v>100</v>
      </c>
    </row>
    <row r="18" spans="4:39" customFormat="1" x14ac:dyDescent="0.3">
      <c r="D18" s="10">
        <f t="shared" si="6"/>
        <v>17</v>
      </c>
      <c r="E18" s="10">
        <v>4</v>
      </c>
      <c r="F18" s="18">
        <f>IF('1'!$D21=оценка!$A$2,1,IF('1'!$D21=оценка!$A$4,0,0.5))*$E18</f>
        <v>4</v>
      </c>
      <c r="G18" s="18">
        <f>IF('2'!$D21=оценка!$A$2,1,IF('2'!$D21=оценка!$A$4,0,0.5))*$E18</f>
        <v>4</v>
      </c>
      <c r="H18" s="18">
        <f>IF('3'!$D21=оценка!$A$2,1,IF('3'!$D21=оценка!$A$4,0,0.5))*$E18</f>
        <v>4</v>
      </c>
      <c r="I18" s="18">
        <f>IF('4'!$D21=оценка!$A$2,1,IF('4'!$D21=оценка!$A$4,0,0.5))*$E18</f>
        <v>4</v>
      </c>
      <c r="J18" s="18">
        <f>IF('5'!$D21=оценка!$A$2,1,IF('5'!$D21=оценка!$A$4,0,0.5))*$E18</f>
        <v>4</v>
      </c>
      <c r="K18" s="18">
        <f>IF('6'!$D21=оценка!$A$2,1,IF('6'!$D21=оценка!$A$4,0,0.5))*$E18</f>
        <v>4</v>
      </c>
      <c r="L18" s="18">
        <f>IF('7'!$D21=оценка!$A$2,1,IF('7'!$D21=оценка!$A$4,0,0.5))*$E18</f>
        <v>4</v>
      </c>
      <c r="M18" s="18">
        <f>IF('8'!$D21=оценка!$A$2,1,IF('8'!$D21=оценка!$A$4,0,0.5))*$E18</f>
        <v>4</v>
      </c>
      <c r="N18" s="18">
        <f>IF('9'!$D21=оценка!$A$2,1,IF('9'!$D21=оценка!$A$4,0,0.5))*$E18</f>
        <v>4</v>
      </c>
      <c r="O18" s="18">
        <f>IF('10'!$D21=оценка!$A$2,1,IF('10'!$D21=оценка!$A$4,0,0.5))*$E18</f>
        <v>4</v>
      </c>
      <c r="P18" s="18">
        <f>IF('11'!$D21=оценка!$A$2,1,IF('11'!$D21=оценка!$A$4,0,0.5))*$E18</f>
        <v>4</v>
      </c>
      <c r="Q18" s="18">
        <f>IF('12'!$D21=оценка!$A$2,1,IF('12'!$D21=оценка!$A$4,0,0.5))*$E18</f>
        <v>4</v>
      </c>
      <c r="R18" s="18">
        <f>IF('13'!$D21=оценка!$A$2,1,IF('13'!$D21=оценка!$A$4,0,0.5))*$E18</f>
        <v>4</v>
      </c>
      <c r="S18" s="18">
        <f>IF('14'!$D21=оценка!$A$2,1,IF('14'!$D21=оценка!$A$4,0,0.5))*$E18</f>
        <v>4</v>
      </c>
      <c r="T18" s="18">
        <f>IF('15'!$D21=оценка!$A$2,1,IF('15'!$D21=оценка!$A$4,0,0.5))*$E18</f>
        <v>4</v>
      </c>
      <c r="U18" s="18">
        <f>IF('16'!$D21=оценка!$A$2,1,IF('16'!$D21=оценка!$A$4,0,0.5))*$E18</f>
        <v>4</v>
      </c>
      <c r="V18" s="18">
        <f>IF('17'!$D21=оценка!$A$2,1,IF('17'!$D21=оценка!$A$4,0,0.5))*$E18</f>
        <v>4</v>
      </c>
      <c r="W18" s="18">
        <f>IF('18'!$D21=оценка!$A$2,1,IF('18'!$D21=оценка!$A$4,0,0.5))*$E18</f>
        <v>4</v>
      </c>
      <c r="X18" s="18">
        <f>IF('19'!$D21=оценка!$A$2,1,IF('19'!$D21=оценка!$A$4,0,0.5))*$E18</f>
        <v>4</v>
      </c>
      <c r="Y18" s="18">
        <f>IF('20'!$D21=оценка!$A$2,1,IF('20'!$D21=оценка!$A$4,0,0.5))*$E18</f>
        <v>4</v>
      </c>
      <c r="Z18" s="18">
        <f>IF('21'!$D21=оценка!$A$2,1,IF('21'!$D21=оценка!$A$4,0,0.5))*$E18</f>
        <v>4</v>
      </c>
      <c r="AA18" s="18">
        <f>IF('22'!$D21=оценка!$A$2,1,IF('22'!$D21=оценка!$A$4,0,0.5))*$E18</f>
        <v>4</v>
      </c>
      <c r="AB18" s="18">
        <f>IF('23'!$D21=оценка!$A$2,1,IF('23'!$D21=оценка!$A$4,0,0.5))*$E18</f>
        <v>4</v>
      </c>
      <c r="AC18" s="18">
        <f>IF('24'!$D21=оценка!$A$2,1,IF('24'!$D21=оценка!$A$4,0,0.5))*$E18</f>
        <v>4</v>
      </c>
      <c r="AD18" s="18">
        <f>IF('25'!$D21=оценка!$A$2,1,IF('25'!$D21=оценка!$A$4,0,0.5))*$E18</f>
        <v>4</v>
      </c>
      <c r="AE18" s="18">
        <f>IF('26'!$D21=оценка!$A$2,1,IF('26'!$D21=оценка!$A$4,0,0.5))*$E18</f>
        <v>4</v>
      </c>
      <c r="AF18" s="18">
        <f>IF('27'!$D21=оценка!$A$2,1,IF('27'!$D21=оценка!$A$4,0,0.5))*$E18</f>
        <v>4</v>
      </c>
      <c r="AG18" s="18">
        <f>IF('28'!$D21=оценка!$A$2,1,IF('28'!$D21=оценка!$A$4,0,0.5))*$E18</f>
        <v>4</v>
      </c>
      <c r="AH18" s="18">
        <f>IF('29'!$D21=оценка!$A$2,1,IF('29'!$D21=оценка!$A$4,0,0.5))*$E18</f>
        <v>4</v>
      </c>
      <c r="AI18" s="18">
        <f>IF('30'!$D21=оценка!$A$2,1,IF('30'!$D21=оценка!$A$4,0,0.5))*$E18</f>
        <v>4</v>
      </c>
      <c r="AK18" s="10">
        <f t="shared" si="7"/>
        <v>17</v>
      </c>
      <c r="AL18" s="10">
        <f>'17'!$C$1</f>
        <v>0</v>
      </c>
      <c r="AM18" s="10">
        <f>$V$32</f>
        <v>100</v>
      </c>
    </row>
    <row r="19" spans="4:39" customFormat="1" x14ac:dyDescent="0.3">
      <c r="D19" s="10">
        <f t="shared" si="6"/>
        <v>18</v>
      </c>
      <c r="E19" s="10">
        <v>4</v>
      </c>
      <c r="F19" s="18">
        <f>IF('1'!$D22=оценка!$A$2,1,IF('1'!$D22=оценка!$A$4,0,0.5))*$E19</f>
        <v>4</v>
      </c>
      <c r="G19" s="18">
        <f>IF('2'!$D22=оценка!$A$2,1,IF('2'!$D22=оценка!$A$4,0,0.5))*$E19</f>
        <v>4</v>
      </c>
      <c r="H19" s="18">
        <f>IF('3'!$D22=оценка!$A$2,1,IF('3'!$D22=оценка!$A$4,0,0.5))*$E19</f>
        <v>4</v>
      </c>
      <c r="I19" s="18">
        <f>IF('4'!$D22=оценка!$A$2,1,IF('4'!$D22=оценка!$A$4,0,0.5))*$E19</f>
        <v>4</v>
      </c>
      <c r="J19" s="18">
        <f>IF('5'!$D22=оценка!$A$2,1,IF('5'!$D22=оценка!$A$4,0,0.5))*$E19</f>
        <v>4</v>
      </c>
      <c r="K19" s="18">
        <f>IF('6'!$D22=оценка!$A$2,1,IF('6'!$D22=оценка!$A$4,0,0.5))*$E19</f>
        <v>4</v>
      </c>
      <c r="L19" s="18">
        <f>IF('7'!$D22=оценка!$A$2,1,IF('7'!$D22=оценка!$A$4,0,0.5))*$E19</f>
        <v>4</v>
      </c>
      <c r="M19" s="18">
        <f>IF('8'!$D22=оценка!$A$2,1,IF('8'!$D22=оценка!$A$4,0,0.5))*$E19</f>
        <v>4</v>
      </c>
      <c r="N19" s="18">
        <f>IF('9'!$D22=оценка!$A$2,1,IF('9'!$D22=оценка!$A$4,0,0.5))*$E19</f>
        <v>4</v>
      </c>
      <c r="O19" s="18">
        <f>IF('10'!$D22=оценка!$A$2,1,IF('10'!$D22=оценка!$A$4,0,0.5))*$E19</f>
        <v>4</v>
      </c>
      <c r="P19" s="18">
        <f>IF('11'!$D22=оценка!$A$2,1,IF('11'!$D22=оценка!$A$4,0,0.5))*$E19</f>
        <v>4</v>
      </c>
      <c r="Q19" s="18">
        <f>IF('12'!$D22=оценка!$A$2,1,IF('12'!$D22=оценка!$A$4,0,0.5))*$E19</f>
        <v>4</v>
      </c>
      <c r="R19" s="18">
        <f>IF('13'!$D22=оценка!$A$2,1,IF('13'!$D22=оценка!$A$4,0,0.5))*$E19</f>
        <v>4</v>
      </c>
      <c r="S19" s="18">
        <f>IF('14'!$D22=оценка!$A$2,1,IF('14'!$D22=оценка!$A$4,0,0.5))*$E19</f>
        <v>4</v>
      </c>
      <c r="T19" s="18">
        <f>IF('15'!$D22=оценка!$A$2,1,IF('15'!$D22=оценка!$A$4,0,0.5))*$E19</f>
        <v>4</v>
      </c>
      <c r="U19" s="18">
        <f>IF('16'!$D22=оценка!$A$2,1,IF('16'!$D22=оценка!$A$4,0,0.5))*$E19</f>
        <v>4</v>
      </c>
      <c r="V19" s="18">
        <f>IF('17'!$D22=оценка!$A$2,1,IF('17'!$D22=оценка!$A$4,0,0.5))*$E19</f>
        <v>4</v>
      </c>
      <c r="W19" s="18">
        <f>IF('18'!$D22=оценка!$A$2,1,IF('18'!$D22=оценка!$A$4,0,0.5))*$E19</f>
        <v>4</v>
      </c>
      <c r="X19" s="18">
        <f>IF('19'!$D22=оценка!$A$2,1,IF('19'!$D22=оценка!$A$4,0,0.5))*$E19</f>
        <v>4</v>
      </c>
      <c r="Y19" s="18">
        <f>IF('20'!$D22=оценка!$A$2,1,IF('20'!$D22=оценка!$A$4,0,0.5))*$E19</f>
        <v>4</v>
      </c>
      <c r="Z19" s="18">
        <f>IF('21'!$D22=оценка!$A$2,1,IF('21'!$D22=оценка!$A$4,0,0.5))*$E19</f>
        <v>4</v>
      </c>
      <c r="AA19" s="18">
        <f>IF('22'!$D22=оценка!$A$2,1,IF('22'!$D22=оценка!$A$4,0,0.5))*$E19</f>
        <v>4</v>
      </c>
      <c r="AB19" s="18">
        <f>IF('23'!$D22=оценка!$A$2,1,IF('23'!$D22=оценка!$A$4,0,0.5))*$E19</f>
        <v>4</v>
      </c>
      <c r="AC19" s="18">
        <f>IF('24'!$D22=оценка!$A$2,1,IF('24'!$D22=оценка!$A$4,0,0.5))*$E19</f>
        <v>4</v>
      </c>
      <c r="AD19" s="18">
        <f>IF('25'!$D22=оценка!$A$2,1,IF('25'!$D22=оценка!$A$4,0,0.5))*$E19</f>
        <v>4</v>
      </c>
      <c r="AE19" s="18">
        <f>IF('26'!$D22=оценка!$A$2,1,IF('26'!$D22=оценка!$A$4,0,0.5))*$E19</f>
        <v>4</v>
      </c>
      <c r="AF19" s="18">
        <f>IF('27'!$D22=оценка!$A$2,1,IF('27'!$D22=оценка!$A$4,0,0.5))*$E19</f>
        <v>4</v>
      </c>
      <c r="AG19" s="18">
        <f>IF('28'!$D22=оценка!$A$2,1,IF('28'!$D22=оценка!$A$4,0,0.5))*$E19</f>
        <v>4</v>
      </c>
      <c r="AH19" s="18">
        <f>IF('29'!$D22=оценка!$A$2,1,IF('29'!$D22=оценка!$A$4,0,0.5))*$E19</f>
        <v>4</v>
      </c>
      <c r="AI19" s="18">
        <f>IF('30'!$D22=оценка!$A$2,1,IF('30'!$D22=оценка!$A$4,0,0.5))*$E19</f>
        <v>4</v>
      </c>
      <c r="AK19" s="10">
        <f t="shared" si="7"/>
        <v>18</v>
      </c>
      <c r="AL19" s="10">
        <f>'18'!$C$1</f>
        <v>0</v>
      </c>
      <c r="AM19" s="10">
        <f>$W$32</f>
        <v>100</v>
      </c>
    </row>
    <row r="20" spans="4:39" customFormat="1" x14ac:dyDescent="0.3">
      <c r="D20" s="10">
        <f t="shared" si="6"/>
        <v>19</v>
      </c>
      <c r="E20" s="10">
        <v>4</v>
      </c>
      <c r="F20" s="18">
        <f>IF('1'!$D23=оценка!$A$2,1,IF('1'!$D23=оценка!$A$4,0,0.5))*$E20</f>
        <v>4</v>
      </c>
      <c r="G20" s="18">
        <f>IF('2'!$D23=оценка!$A$2,1,IF('2'!$D23=оценка!$A$4,0,0.5))*$E20</f>
        <v>4</v>
      </c>
      <c r="H20" s="18">
        <f>IF('3'!$D23=оценка!$A$2,1,IF('3'!$D23=оценка!$A$4,0,0.5))*$E20</f>
        <v>4</v>
      </c>
      <c r="I20" s="18">
        <f>IF('4'!$D23=оценка!$A$2,1,IF('4'!$D23=оценка!$A$4,0,0.5))*$E20</f>
        <v>4</v>
      </c>
      <c r="J20" s="18">
        <f>IF('5'!$D23=оценка!$A$2,1,IF('5'!$D23=оценка!$A$4,0,0.5))*$E20</f>
        <v>4</v>
      </c>
      <c r="K20" s="18">
        <f>IF('6'!$D23=оценка!$A$2,1,IF('6'!$D23=оценка!$A$4,0,0.5))*$E20</f>
        <v>4</v>
      </c>
      <c r="L20" s="18">
        <f>IF('7'!$D23=оценка!$A$2,1,IF('7'!$D23=оценка!$A$4,0,0.5))*$E20</f>
        <v>4</v>
      </c>
      <c r="M20" s="18">
        <f>IF('8'!$D23=оценка!$A$2,1,IF('8'!$D23=оценка!$A$4,0,0.5))*$E20</f>
        <v>4</v>
      </c>
      <c r="N20" s="18">
        <f>IF('9'!$D23=оценка!$A$2,1,IF('9'!$D23=оценка!$A$4,0,0.5))*$E20</f>
        <v>4</v>
      </c>
      <c r="O20" s="18">
        <f>IF('10'!$D23=оценка!$A$2,1,IF('10'!$D23=оценка!$A$4,0,0.5))*$E20</f>
        <v>4</v>
      </c>
      <c r="P20" s="18">
        <f>IF('11'!$D23=оценка!$A$2,1,IF('11'!$D23=оценка!$A$4,0,0.5))*$E20</f>
        <v>4</v>
      </c>
      <c r="Q20" s="18">
        <f>IF('12'!$D23=оценка!$A$2,1,IF('12'!$D23=оценка!$A$4,0,0.5))*$E20</f>
        <v>4</v>
      </c>
      <c r="R20" s="18">
        <f>IF('13'!$D23=оценка!$A$2,1,IF('13'!$D23=оценка!$A$4,0,0.5))*$E20</f>
        <v>4</v>
      </c>
      <c r="S20" s="18">
        <f>IF('14'!$D23=оценка!$A$2,1,IF('14'!$D23=оценка!$A$4,0,0.5))*$E20</f>
        <v>4</v>
      </c>
      <c r="T20" s="18">
        <f>IF('15'!$D23=оценка!$A$2,1,IF('15'!$D23=оценка!$A$4,0,0.5))*$E20</f>
        <v>4</v>
      </c>
      <c r="U20" s="18">
        <f>IF('16'!$D23=оценка!$A$2,1,IF('16'!$D23=оценка!$A$4,0,0.5))*$E20</f>
        <v>4</v>
      </c>
      <c r="V20" s="18">
        <f>IF('17'!$D23=оценка!$A$2,1,IF('17'!$D23=оценка!$A$4,0,0.5))*$E20</f>
        <v>4</v>
      </c>
      <c r="W20" s="18">
        <f>IF('18'!$D23=оценка!$A$2,1,IF('18'!$D23=оценка!$A$4,0,0.5))*$E20</f>
        <v>4</v>
      </c>
      <c r="X20" s="18">
        <f>IF('19'!$D23=оценка!$A$2,1,IF('19'!$D23=оценка!$A$4,0,0.5))*$E20</f>
        <v>4</v>
      </c>
      <c r="Y20" s="18">
        <f>IF('20'!$D23=оценка!$A$2,1,IF('20'!$D23=оценка!$A$4,0,0.5))*$E20</f>
        <v>4</v>
      </c>
      <c r="Z20" s="18">
        <f>IF('21'!$D23=оценка!$A$2,1,IF('21'!$D23=оценка!$A$4,0,0.5))*$E20</f>
        <v>4</v>
      </c>
      <c r="AA20" s="18">
        <f>IF('22'!$D23=оценка!$A$2,1,IF('22'!$D23=оценка!$A$4,0,0.5))*$E20</f>
        <v>4</v>
      </c>
      <c r="AB20" s="18">
        <f>IF('23'!$D23=оценка!$A$2,1,IF('23'!$D23=оценка!$A$4,0,0.5))*$E20</f>
        <v>4</v>
      </c>
      <c r="AC20" s="18">
        <f>IF('24'!$D23=оценка!$A$2,1,IF('24'!$D23=оценка!$A$4,0,0.5))*$E20</f>
        <v>4</v>
      </c>
      <c r="AD20" s="18">
        <f>IF('25'!$D23=оценка!$A$2,1,IF('25'!$D23=оценка!$A$4,0,0.5))*$E20</f>
        <v>4</v>
      </c>
      <c r="AE20" s="18">
        <f>IF('26'!$D23=оценка!$A$2,1,IF('26'!$D23=оценка!$A$4,0,0.5))*$E20</f>
        <v>4</v>
      </c>
      <c r="AF20" s="18">
        <f>IF('27'!$D23=оценка!$A$2,1,IF('27'!$D23=оценка!$A$4,0,0.5))*$E20</f>
        <v>4</v>
      </c>
      <c r="AG20" s="18">
        <f>IF('28'!$D23=оценка!$A$2,1,IF('28'!$D23=оценка!$A$4,0,0.5))*$E20</f>
        <v>4</v>
      </c>
      <c r="AH20" s="18">
        <f>IF('29'!$D23=оценка!$A$2,1,IF('29'!$D23=оценка!$A$4,0,0.5))*$E20</f>
        <v>4</v>
      </c>
      <c r="AI20" s="18">
        <f>IF('30'!$D23=оценка!$A$2,1,IF('30'!$D23=оценка!$A$4,0,0.5))*$E20</f>
        <v>4</v>
      </c>
      <c r="AK20" s="10">
        <f t="shared" si="7"/>
        <v>19</v>
      </c>
      <c r="AL20" s="10">
        <f>'19'!$C$1</f>
        <v>0</v>
      </c>
      <c r="AM20" s="10">
        <f>$X$32</f>
        <v>100</v>
      </c>
    </row>
    <row r="21" spans="4:39" customFormat="1" x14ac:dyDescent="0.3">
      <c r="D21" s="10">
        <f t="shared" si="6"/>
        <v>20</v>
      </c>
      <c r="E21" s="10">
        <v>-4</v>
      </c>
      <c r="F21" s="18">
        <f>IF('1'!$D24=оценка!$A$2,1,IF('1'!$D24=оценка!$A$4,0,0.5))*$E21</f>
        <v>0</v>
      </c>
      <c r="G21" s="18">
        <f>IF('2'!$D24=оценка!$A$2,1,IF('2'!$D24=оценка!$A$4,0,0.5))*$E21</f>
        <v>0</v>
      </c>
      <c r="H21" s="18">
        <f>IF('3'!$D24=оценка!$A$2,1,IF('3'!$D24=оценка!$A$4,0,0.5))*$E21</f>
        <v>0</v>
      </c>
      <c r="I21" s="18">
        <f>IF('4'!$D24=оценка!$A$2,1,IF('4'!$D24=оценка!$A$4,0,0.5))*$E21</f>
        <v>0</v>
      </c>
      <c r="J21" s="18">
        <f>IF('5'!$D24=оценка!$A$2,1,IF('5'!$D24=оценка!$A$4,0,0.5))*$E21</f>
        <v>0</v>
      </c>
      <c r="K21" s="18">
        <f>IF('6'!$D24=оценка!$A$2,1,IF('6'!$D24=оценка!$A$4,0,0.5))*$E21</f>
        <v>0</v>
      </c>
      <c r="L21" s="18">
        <f>IF('7'!$D24=оценка!$A$2,1,IF('7'!$D24=оценка!$A$4,0,0.5))*$E21</f>
        <v>0</v>
      </c>
      <c r="M21" s="18">
        <f>IF('8'!$D24=оценка!$A$2,1,IF('8'!$D24=оценка!$A$4,0,0.5))*$E21</f>
        <v>0</v>
      </c>
      <c r="N21" s="18">
        <f>IF('9'!$D24=оценка!$A$2,1,IF('9'!$D24=оценка!$A$4,0,0.5))*$E21</f>
        <v>0</v>
      </c>
      <c r="O21" s="18">
        <f>IF('10'!$D24=оценка!$A$2,1,IF('10'!$D24=оценка!$A$4,0,0.5))*$E21</f>
        <v>0</v>
      </c>
      <c r="P21" s="18">
        <f>IF('11'!$D24=оценка!$A$2,1,IF('11'!$D24=оценка!$A$4,0,0.5))*$E21</f>
        <v>0</v>
      </c>
      <c r="Q21" s="18">
        <f>IF('12'!$D24=оценка!$A$2,1,IF('12'!$D24=оценка!$A$4,0,0.5))*$E21</f>
        <v>0</v>
      </c>
      <c r="R21" s="18">
        <f>IF('13'!$D24=оценка!$A$2,1,IF('13'!$D24=оценка!$A$4,0,0.5))*$E21</f>
        <v>0</v>
      </c>
      <c r="S21" s="18">
        <f>IF('14'!$D24=оценка!$A$2,1,IF('14'!$D24=оценка!$A$4,0,0.5))*$E21</f>
        <v>0</v>
      </c>
      <c r="T21" s="18">
        <f>IF('15'!$D24=оценка!$A$2,1,IF('15'!$D24=оценка!$A$4,0,0.5))*$E21</f>
        <v>0</v>
      </c>
      <c r="U21" s="18">
        <f>IF('16'!$D24=оценка!$A$2,1,IF('16'!$D24=оценка!$A$4,0,0.5))*$E21</f>
        <v>0</v>
      </c>
      <c r="V21" s="18">
        <f>IF('17'!$D24=оценка!$A$2,1,IF('17'!$D24=оценка!$A$4,0,0.5))*$E21</f>
        <v>0</v>
      </c>
      <c r="W21" s="18">
        <f>IF('18'!$D24=оценка!$A$2,1,IF('18'!$D24=оценка!$A$4,0,0.5))*$E21</f>
        <v>0</v>
      </c>
      <c r="X21" s="18">
        <f>IF('19'!$D24=оценка!$A$2,1,IF('19'!$D24=оценка!$A$4,0,0.5))*$E21</f>
        <v>0</v>
      </c>
      <c r="Y21" s="18">
        <f>IF('20'!$D24=оценка!$A$2,1,IF('20'!$D24=оценка!$A$4,0,0.5))*$E21</f>
        <v>0</v>
      </c>
      <c r="Z21" s="18">
        <f>IF('21'!$D24=оценка!$A$2,1,IF('21'!$D24=оценка!$A$4,0,0.5))*$E21</f>
        <v>0</v>
      </c>
      <c r="AA21" s="18">
        <f>IF('22'!$D24=оценка!$A$2,1,IF('22'!$D24=оценка!$A$4,0,0.5))*$E21</f>
        <v>0</v>
      </c>
      <c r="AB21" s="18">
        <f>IF('23'!$D24=оценка!$A$2,1,IF('23'!$D24=оценка!$A$4,0,0.5))*$E21</f>
        <v>0</v>
      </c>
      <c r="AC21" s="18">
        <f>IF('24'!$D24=оценка!$A$2,1,IF('24'!$D24=оценка!$A$4,0,0.5))*$E21</f>
        <v>0</v>
      </c>
      <c r="AD21" s="18">
        <f>IF('25'!$D24=оценка!$A$2,1,IF('25'!$D24=оценка!$A$4,0,0.5))*$E21</f>
        <v>0</v>
      </c>
      <c r="AE21" s="18">
        <f>IF('26'!$D24=оценка!$A$2,1,IF('26'!$D24=оценка!$A$4,0,0.5))*$E21</f>
        <v>0</v>
      </c>
      <c r="AF21" s="18">
        <f>IF('27'!$D24=оценка!$A$2,1,IF('27'!$D24=оценка!$A$4,0,0.5))*$E21</f>
        <v>0</v>
      </c>
      <c r="AG21" s="18">
        <f>IF('28'!$D24=оценка!$A$2,1,IF('28'!$D24=оценка!$A$4,0,0.5))*$E21</f>
        <v>0</v>
      </c>
      <c r="AH21" s="18">
        <f>IF('29'!$D24=оценка!$A$2,1,IF('29'!$D24=оценка!$A$4,0,0.5))*$E21</f>
        <v>0</v>
      </c>
      <c r="AI21" s="18">
        <f>IF('30'!$D24=оценка!$A$2,1,IF('30'!$D24=оценка!$A$4,0,0.5))*$E21</f>
        <v>0</v>
      </c>
      <c r="AK21" s="10">
        <f t="shared" si="7"/>
        <v>20</v>
      </c>
      <c r="AL21" s="10">
        <f>'20'!$C$1</f>
        <v>0</v>
      </c>
      <c r="AM21" s="10">
        <f>$Y$32</f>
        <v>100</v>
      </c>
    </row>
    <row r="22" spans="4:39" customFormat="1" x14ac:dyDescent="0.3">
      <c r="D22" s="10">
        <f t="shared" si="6"/>
        <v>21</v>
      </c>
      <c r="E22" s="10">
        <v>-4</v>
      </c>
      <c r="F22" s="18">
        <f>IF('1'!$D25=оценка!$A$2,1,IF('1'!$D25=оценка!$A$4,0,0.5))*$E22</f>
        <v>0</v>
      </c>
      <c r="G22" s="18">
        <f>IF('2'!$D25=оценка!$A$2,1,IF('2'!$D25=оценка!$A$4,0,0.5))*$E22</f>
        <v>0</v>
      </c>
      <c r="H22" s="18">
        <f>IF('3'!$D25=оценка!$A$2,1,IF('3'!$D25=оценка!$A$4,0,0.5))*$E22</f>
        <v>0</v>
      </c>
      <c r="I22" s="18">
        <f>IF('4'!$D25=оценка!$A$2,1,IF('4'!$D25=оценка!$A$4,0,0.5))*$E22</f>
        <v>0</v>
      </c>
      <c r="J22" s="18">
        <f>IF('5'!$D25=оценка!$A$2,1,IF('5'!$D25=оценка!$A$4,0,0.5))*$E22</f>
        <v>0</v>
      </c>
      <c r="K22" s="18">
        <f>IF('6'!$D25=оценка!$A$2,1,IF('6'!$D25=оценка!$A$4,0,0.5))*$E22</f>
        <v>0</v>
      </c>
      <c r="L22" s="18">
        <f>IF('7'!$D25=оценка!$A$2,1,IF('7'!$D25=оценка!$A$4,0,0.5))*$E22</f>
        <v>0</v>
      </c>
      <c r="M22" s="18">
        <f>IF('8'!$D25=оценка!$A$2,1,IF('8'!$D25=оценка!$A$4,0,0.5))*$E22</f>
        <v>0</v>
      </c>
      <c r="N22" s="18">
        <f>IF('9'!$D25=оценка!$A$2,1,IF('9'!$D25=оценка!$A$4,0,0.5))*$E22</f>
        <v>0</v>
      </c>
      <c r="O22" s="18">
        <f>IF('10'!$D25=оценка!$A$2,1,IF('10'!$D25=оценка!$A$4,0,0.5))*$E22</f>
        <v>0</v>
      </c>
      <c r="P22" s="18">
        <f>IF('11'!$D25=оценка!$A$2,1,IF('11'!$D25=оценка!$A$4,0,0.5))*$E22</f>
        <v>0</v>
      </c>
      <c r="Q22" s="18">
        <f>IF('12'!$D25=оценка!$A$2,1,IF('12'!$D25=оценка!$A$4,0,0.5))*$E22</f>
        <v>0</v>
      </c>
      <c r="R22" s="18">
        <f>IF('13'!$D25=оценка!$A$2,1,IF('13'!$D25=оценка!$A$4,0,0.5))*$E22</f>
        <v>0</v>
      </c>
      <c r="S22" s="18">
        <f>IF('14'!$D25=оценка!$A$2,1,IF('14'!$D25=оценка!$A$4,0,0.5))*$E22</f>
        <v>0</v>
      </c>
      <c r="T22" s="18">
        <f>IF('15'!$D25=оценка!$A$2,1,IF('15'!$D25=оценка!$A$4,0,0.5))*$E22</f>
        <v>0</v>
      </c>
      <c r="U22" s="18">
        <f>IF('16'!$D25=оценка!$A$2,1,IF('16'!$D25=оценка!$A$4,0,0.5))*$E22</f>
        <v>0</v>
      </c>
      <c r="V22" s="18">
        <f>IF('17'!$D25=оценка!$A$2,1,IF('17'!$D25=оценка!$A$4,0,0.5))*$E22</f>
        <v>0</v>
      </c>
      <c r="W22" s="18">
        <f>IF('18'!$D25=оценка!$A$2,1,IF('18'!$D25=оценка!$A$4,0,0.5))*$E22</f>
        <v>0</v>
      </c>
      <c r="X22" s="18">
        <f>IF('19'!$D25=оценка!$A$2,1,IF('19'!$D25=оценка!$A$4,0,0.5))*$E22</f>
        <v>0</v>
      </c>
      <c r="Y22" s="18">
        <f>IF('20'!$D25=оценка!$A$2,1,IF('20'!$D25=оценка!$A$4,0,0.5))*$E22</f>
        <v>0</v>
      </c>
      <c r="Z22" s="18">
        <f>IF('21'!$D25=оценка!$A$2,1,IF('21'!$D25=оценка!$A$4,0,0.5))*$E22</f>
        <v>0</v>
      </c>
      <c r="AA22" s="18">
        <f>IF('22'!$D25=оценка!$A$2,1,IF('22'!$D25=оценка!$A$4,0,0.5))*$E22</f>
        <v>0</v>
      </c>
      <c r="AB22" s="18">
        <f>IF('23'!$D25=оценка!$A$2,1,IF('23'!$D25=оценка!$A$4,0,0.5))*$E22</f>
        <v>0</v>
      </c>
      <c r="AC22" s="18">
        <f>IF('24'!$D25=оценка!$A$2,1,IF('24'!$D25=оценка!$A$4,0,0.5))*$E22</f>
        <v>0</v>
      </c>
      <c r="AD22" s="18">
        <f>IF('25'!$D25=оценка!$A$2,1,IF('25'!$D25=оценка!$A$4,0,0.5))*$E22</f>
        <v>0</v>
      </c>
      <c r="AE22" s="18">
        <f>IF('26'!$D25=оценка!$A$2,1,IF('26'!$D25=оценка!$A$4,0,0.5))*$E22</f>
        <v>0</v>
      </c>
      <c r="AF22" s="18">
        <f>IF('27'!$D25=оценка!$A$2,1,IF('27'!$D25=оценка!$A$4,0,0.5))*$E22</f>
        <v>0</v>
      </c>
      <c r="AG22" s="18">
        <f>IF('28'!$D25=оценка!$A$2,1,IF('28'!$D25=оценка!$A$4,0,0.5))*$E22</f>
        <v>0</v>
      </c>
      <c r="AH22" s="18">
        <f>IF('29'!$D25=оценка!$A$2,1,IF('29'!$D25=оценка!$A$4,0,0.5))*$E22</f>
        <v>0</v>
      </c>
      <c r="AI22" s="18">
        <f>IF('30'!$D25=оценка!$A$2,1,IF('30'!$D25=оценка!$A$4,0,0.5))*$E22</f>
        <v>0</v>
      </c>
      <c r="AK22" s="10">
        <f t="shared" si="7"/>
        <v>21</v>
      </c>
      <c r="AL22" s="10">
        <f>'21'!$C$1</f>
        <v>0</v>
      </c>
      <c r="AM22" s="10">
        <f>$Z$32</f>
        <v>100</v>
      </c>
    </row>
    <row r="23" spans="4:39" customFormat="1" x14ac:dyDescent="0.3">
      <c r="D23" s="10">
        <f t="shared" si="6"/>
        <v>22</v>
      </c>
      <c r="E23" s="10">
        <v>-4</v>
      </c>
      <c r="F23" s="18">
        <f>IF('1'!$D26=оценка!$A$2,1,IF('1'!$D26=оценка!$A$4,0,0.5))*$E23</f>
        <v>0</v>
      </c>
      <c r="G23" s="18">
        <f>IF('2'!$D26=оценка!$A$2,1,IF('2'!$D26=оценка!$A$4,0,0.5))*$E23</f>
        <v>0</v>
      </c>
      <c r="H23" s="18">
        <f>IF('3'!$D26=оценка!$A$2,1,IF('3'!$D26=оценка!$A$4,0,0.5))*$E23</f>
        <v>0</v>
      </c>
      <c r="I23" s="18">
        <f>IF('4'!$D26=оценка!$A$2,1,IF('4'!$D26=оценка!$A$4,0,0.5))*$E23</f>
        <v>0</v>
      </c>
      <c r="J23" s="18">
        <f>IF('5'!$D26=оценка!$A$2,1,IF('5'!$D26=оценка!$A$4,0,0.5))*$E23</f>
        <v>0</v>
      </c>
      <c r="K23" s="18">
        <f>IF('6'!$D26=оценка!$A$2,1,IF('6'!$D26=оценка!$A$4,0,0.5))*$E23</f>
        <v>0</v>
      </c>
      <c r="L23" s="18">
        <f>IF('7'!$D26=оценка!$A$2,1,IF('7'!$D26=оценка!$A$4,0,0.5))*$E23</f>
        <v>0</v>
      </c>
      <c r="M23" s="18">
        <f>IF('8'!$D26=оценка!$A$2,1,IF('8'!$D26=оценка!$A$4,0,0.5))*$E23</f>
        <v>0</v>
      </c>
      <c r="N23" s="18">
        <f>IF('9'!$D26=оценка!$A$2,1,IF('9'!$D26=оценка!$A$4,0,0.5))*$E23</f>
        <v>0</v>
      </c>
      <c r="O23" s="18">
        <f>IF('10'!$D26=оценка!$A$2,1,IF('10'!$D26=оценка!$A$4,0,0.5))*$E23</f>
        <v>0</v>
      </c>
      <c r="P23" s="18">
        <f>IF('11'!$D26=оценка!$A$2,1,IF('11'!$D26=оценка!$A$4,0,0.5))*$E23</f>
        <v>0</v>
      </c>
      <c r="Q23" s="18">
        <f>IF('12'!$D26=оценка!$A$2,1,IF('12'!$D26=оценка!$A$4,0,0.5))*$E23</f>
        <v>0</v>
      </c>
      <c r="R23" s="18">
        <f>IF('13'!$D26=оценка!$A$2,1,IF('13'!$D26=оценка!$A$4,0,0.5))*$E23</f>
        <v>0</v>
      </c>
      <c r="S23" s="18">
        <f>IF('14'!$D26=оценка!$A$2,1,IF('14'!$D26=оценка!$A$4,0,0.5))*$E23</f>
        <v>0</v>
      </c>
      <c r="T23" s="18">
        <f>IF('15'!$D26=оценка!$A$2,1,IF('15'!$D26=оценка!$A$4,0,0.5))*$E23</f>
        <v>0</v>
      </c>
      <c r="U23" s="18">
        <f>IF('16'!$D26=оценка!$A$2,1,IF('16'!$D26=оценка!$A$4,0,0.5))*$E23</f>
        <v>0</v>
      </c>
      <c r="V23" s="18">
        <f>IF('17'!$D26=оценка!$A$2,1,IF('17'!$D26=оценка!$A$4,0,0.5))*$E23</f>
        <v>0</v>
      </c>
      <c r="W23" s="18">
        <f>IF('18'!$D26=оценка!$A$2,1,IF('18'!$D26=оценка!$A$4,0,0.5))*$E23</f>
        <v>0</v>
      </c>
      <c r="X23" s="18">
        <f>IF('19'!$D26=оценка!$A$2,1,IF('19'!$D26=оценка!$A$4,0,0.5))*$E23</f>
        <v>0</v>
      </c>
      <c r="Y23" s="18">
        <f>IF('20'!$D26=оценка!$A$2,1,IF('20'!$D26=оценка!$A$4,0,0.5))*$E23</f>
        <v>0</v>
      </c>
      <c r="Z23" s="18">
        <f>IF('21'!$D26=оценка!$A$2,1,IF('21'!$D26=оценка!$A$4,0,0.5))*$E23</f>
        <v>0</v>
      </c>
      <c r="AA23" s="18">
        <f>IF('22'!$D26=оценка!$A$2,1,IF('22'!$D26=оценка!$A$4,0,0.5))*$E23</f>
        <v>0</v>
      </c>
      <c r="AB23" s="18">
        <f>IF('23'!$D26=оценка!$A$2,1,IF('23'!$D26=оценка!$A$4,0,0.5))*$E23</f>
        <v>0</v>
      </c>
      <c r="AC23" s="18">
        <f>IF('24'!$D26=оценка!$A$2,1,IF('24'!$D26=оценка!$A$4,0,0.5))*$E23</f>
        <v>0</v>
      </c>
      <c r="AD23" s="18">
        <f>IF('25'!$D26=оценка!$A$2,1,IF('25'!$D26=оценка!$A$4,0,0.5))*$E23</f>
        <v>0</v>
      </c>
      <c r="AE23" s="18">
        <f>IF('26'!$D26=оценка!$A$2,1,IF('26'!$D26=оценка!$A$4,0,0.5))*$E23</f>
        <v>0</v>
      </c>
      <c r="AF23" s="18">
        <f>IF('27'!$D26=оценка!$A$2,1,IF('27'!$D26=оценка!$A$4,0,0.5))*$E23</f>
        <v>0</v>
      </c>
      <c r="AG23" s="18">
        <f>IF('28'!$D26=оценка!$A$2,1,IF('28'!$D26=оценка!$A$4,0,0.5))*$E23</f>
        <v>0</v>
      </c>
      <c r="AH23" s="18">
        <f>IF('29'!$D26=оценка!$A$2,1,IF('29'!$D26=оценка!$A$4,0,0.5))*$E23</f>
        <v>0</v>
      </c>
      <c r="AI23" s="18">
        <f>IF('30'!$D26=оценка!$A$2,1,IF('30'!$D26=оценка!$A$4,0,0.5))*$E23</f>
        <v>0</v>
      </c>
      <c r="AK23" s="10">
        <f t="shared" si="7"/>
        <v>22</v>
      </c>
      <c r="AL23" s="10">
        <f>'22'!$C$1</f>
        <v>0</v>
      </c>
      <c r="AM23" s="10">
        <f>$AA$32</f>
        <v>100</v>
      </c>
    </row>
    <row r="24" spans="4:39" customFormat="1" x14ac:dyDescent="0.3">
      <c r="D24" s="10">
        <f t="shared" si="6"/>
        <v>23</v>
      </c>
      <c r="E24" s="10">
        <v>4</v>
      </c>
      <c r="F24" s="18">
        <f>IF('1'!$D27=оценка!$A$2,1,IF('1'!$D27=оценка!$A$4,0,0.5))*$E24</f>
        <v>4</v>
      </c>
      <c r="G24" s="18">
        <f>IF('2'!$D27=оценка!$A$2,1,IF('2'!$D27=оценка!$A$4,0,0.5))*$E24</f>
        <v>4</v>
      </c>
      <c r="H24" s="18">
        <f>IF('3'!$D27=оценка!$A$2,1,IF('3'!$D27=оценка!$A$4,0,0.5))*$E24</f>
        <v>4</v>
      </c>
      <c r="I24" s="18">
        <f>IF('4'!$D27=оценка!$A$2,1,IF('4'!$D27=оценка!$A$4,0,0.5))*$E24</f>
        <v>4</v>
      </c>
      <c r="J24" s="18">
        <f>IF('5'!$D27=оценка!$A$2,1,IF('5'!$D27=оценка!$A$4,0,0.5))*$E24</f>
        <v>4</v>
      </c>
      <c r="K24" s="18">
        <f>IF('6'!$D27=оценка!$A$2,1,IF('6'!$D27=оценка!$A$4,0,0.5))*$E24</f>
        <v>4</v>
      </c>
      <c r="L24" s="18">
        <f>IF('7'!$D27=оценка!$A$2,1,IF('7'!$D27=оценка!$A$4,0,0.5))*$E24</f>
        <v>4</v>
      </c>
      <c r="M24" s="18">
        <f>IF('8'!$D27=оценка!$A$2,1,IF('8'!$D27=оценка!$A$4,0,0.5))*$E24</f>
        <v>4</v>
      </c>
      <c r="N24" s="18">
        <f>IF('9'!$D27=оценка!$A$2,1,IF('9'!$D27=оценка!$A$4,0,0.5))*$E24</f>
        <v>4</v>
      </c>
      <c r="O24" s="18">
        <f>IF('10'!$D27=оценка!$A$2,1,IF('10'!$D27=оценка!$A$4,0,0.5))*$E24</f>
        <v>4</v>
      </c>
      <c r="P24" s="18">
        <f>IF('11'!$D27=оценка!$A$2,1,IF('11'!$D27=оценка!$A$4,0,0.5))*$E24</f>
        <v>4</v>
      </c>
      <c r="Q24" s="18">
        <f>IF('12'!$D27=оценка!$A$2,1,IF('12'!$D27=оценка!$A$4,0,0.5))*$E24</f>
        <v>4</v>
      </c>
      <c r="R24" s="18">
        <f>IF('13'!$D27=оценка!$A$2,1,IF('13'!$D27=оценка!$A$4,0,0.5))*$E24</f>
        <v>4</v>
      </c>
      <c r="S24" s="18">
        <f>IF('14'!$D27=оценка!$A$2,1,IF('14'!$D27=оценка!$A$4,0,0.5))*$E24</f>
        <v>4</v>
      </c>
      <c r="T24" s="18">
        <f>IF('15'!$D27=оценка!$A$2,1,IF('15'!$D27=оценка!$A$4,0,0.5))*$E24</f>
        <v>4</v>
      </c>
      <c r="U24" s="18">
        <f>IF('16'!$D27=оценка!$A$2,1,IF('16'!$D27=оценка!$A$4,0,0.5))*$E24</f>
        <v>4</v>
      </c>
      <c r="V24" s="18">
        <f>IF('17'!$D27=оценка!$A$2,1,IF('17'!$D27=оценка!$A$4,0,0.5))*$E24</f>
        <v>4</v>
      </c>
      <c r="W24" s="18">
        <f>IF('18'!$D27=оценка!$A$2,1,IF('18'!$D27=оценка!$A$4,0,0.5))*$E24</f>
        <v>4</v>
      </c>
      <c r="X24" s="18">
        <f>IF('19'!$D27=оценка!$A$2,1,IF('19'!$D27=оценка!$A$4,0,0.5))*$E24</f>
        <v>4</v>
      </c>
      <c r="Y24" s="18">
        <f>IF('20'!$D27=оценка!$A$2,1,IF('20'!$D27=оценка!$A$4,0,0.5))*$E24</f>
        <v>4</v>
      </c>
      <c r="Z24" s="18">
        <f>IF('21'!$D27=оценка!$A$2,1,IF('21'!$D27=оценка!$A$4,0,0.5))*$E24</f>
        <v>4</v>
      </c>
      <c r="AA24" s="18">
        <f>IF('22'!$D27=оценка!$A$2,1,IF('22'!$D27=оценка!$A$4,0,0.5))*$E24</f>
        <v>4</v>
      </c>
      <c r="AB24" s="18">
        <f>IF('23'!$D27=оценка!$A$2,1,IF('23'!$D27=оценка!$A$4,0,0.5))*$E24</f>
        <v>4</v>
      </c>
      <c r="AC24" s="18">
        <f>IF('24'!$D27=оценка!$A$2,1,IF('24'!$D27=оценка!$A$4,0,0.5))*$E24</f>
        <v>4</v>
      </c>
      <c r="AD24" s="18">
        <f>IF('25'!$D27=оценка!$A$2,1,IF('25'!$D27=оценка!$A$4,0,0.5))*$E24</f>
        <v>4</v>
      </c>
      <c r="AE24" s="18">
        <f>IF('26'!$D27=оценка!$A$2,1,IF('26'!$D27=оценка!$A$4,0,0.5))*$E24</f>
        <v>4</v>
      </c>
      <c r="AF24" s="18">
        <f>IF('27'!$D27=оценка!$A$2,1,IF('27'!$D27=оценка!$A$4,0,0.5))*$E24</f>
        <v>4</v>
      </c>
      <c r="AG24" s="18">
        <f>IF('28'!$D27=оценка!$A$2,1,IF('28'!$D27=оценка!$A$4,0,0.5))*$E24</f>
        <v>4</v>
      </c>
      <c r="AH24" s="18">
        <f>IF('29'!$D27=оценка!$A$2,1,IF('29'!$D27=оценка!$A$4,0,0.5))*$E24</f>
        <v>4</v>
      </c>
      <c r="AI24" s="18">
        <f>IF('30'!$D27=оценка!$A$2,1,IF('30'!$D27=оценка!$A$4,0,0.5))*$E24</f>
        <v>4</v>
      </c>
      <c r="AK24" s="10">
        <f t="shared" si="7"/>
        <v>23</v>
      </c>
      <c r="AL24" s="10">
        <f>'23'!$C$1</f>
        <v>0</v>
      </c>
      <c r="AM24" s="10">
        <f>$AB$32</f>
        <v>100</v>
      </c>
    </row>
    <row r="25" spans="4:39" customFormat="1" x14ac:dyDescent="0.3">
      <c r="D25" s="10">
        <f t="shared" si="6"/>
        <v>24</v>
      </c>
      <c r="E25" s="10">
        <v>4</v>
      </c>
      <c r="F25" s="18">
        <f>IF('1'!$D28=оценка!$A$2,1,IF('1'!$D28=оценка!$A$4,0,0.5))*$E25</f>
        <v>4</v>
      </c>
      <c r="G25" s="18">
        <f>IF('2'!$D28=оценка!$A$2,1,IF('2'!$D28=оценка!$A$4,0,0.5))*$E25</f>
        <v>4</v>
      </c>
      <c r="H25" s="18">
        <f>IF('3'!$D28=оценка!$A$2,1,IF('3'!$D28=оценка!$A$4,0,0.5))*$E25</f>
        <v>4</v>
      </c>
      <c r="I25" s="18">
        <f>IF('4'!$D28=оценка!$A$2,1,IF('4'!$D28=оценка!$A$4,0,0.5))*$E25</f>
        <v>4</v>
      </c>
      <c r="J25" s="18">
        <f>IF('5'!$D28=оценка!$A$2,1,IF('5'!$D28=оценка!$A$4,0,0.5))*$E25</f>
        <v>4</v>
      </c>
      <c r="K25" s="18">
        <f>IF('6'!$D28=оценка!$A$2,1,IF('6'!$D28=оценка!$A$4,0,0.5))*$E25</f>
        <v>4</v>
      </c>
      <c r="L25" s="18">
        <f>IF('7'!$D28=оценка!$A$2,1,IF('7'!$D28=оценка!$A$4,0,0.5))*$E25</f>
        <v>4</v>
      </c>
      <c r="M25" s="18">
        <f>IF('8'!$D28=оценка!$A$2,1,IF('8'!$D28=оценка!$A$4,0,0.5))*$E25</f>
        <v>4</v>
      </c>
      <c r="N25" s="18">
        <f>IF('9'!$D28=оценка!$A$2,1,IF('9'!$D28=оценка!$A$4,0,0.5))*$E25</f>
        <v>4</v>
      </c>
      <c r="O25" s="18">
        <f>IF('10'!$D28=оценка!$A$2,1,IF('10'!$D28=оценка!$A$4,0,0.5))*$E25</f>
        <v>4</v>
      </c>
      <c r="P25" s="18">
        <f>IF('11'!$D28=оценка!$A$2,1,IF('11'!$D28=оценка!$A$4,0,0.5))*$E25</f>
        <v>4</v>
      </c>
      <c r="Q25" s="18">
        <f>IF('12'!$D28=оценка!$A$2,1,IF('12'!$D28=оценка!$A$4,0,0.5))*$E25</f>
        <v>4</v>
      </c>
      <c r="R25" s="18">
        <f>IF('13'!$D28=оценка!$A$2,1,IF('13'!$D28=оценка!$A$4,0,0.5))*$E25</f>
        <v>4</v>
      </c>
      <c r="S25" s="18">
        <f>IF('14'!$D28=оценка!$A$2,1,IF('14'!$D28=оценка!$A$4,0,0.5))*$E25</f>
        <v>4</v>
      </c>
      <c r="T25" s="18">
        <f>IF('15'!$D28=оценка!$A$2,1,IF('15'!$D28=оценка!$A$4,0,0.5))*$E25</f>
        <v>4</v>
      </c>
      <c r="U25" s="18">
        <f>IF('16'!$D28=оценка!$A$2,1,IF('16'!$D28=оценка!$A$4,0,0.5))*$E25</f>
        <v>4</v>
      </c>
      <c r="V25" s="18">
        <f>IF('17'!$D28=оценка!$A$2,1,IF('17'!$D28=оценка!$A$4,0,0.5))*$E25</f>
        <v>4</v>
      </c>
      <c r="W25" s="18">
        <f>IF('18'!$D28=оценка!$A$2,1,IF('18'!$D28=оценка!$A$4,0,0.5))*$E25</f>
        <v>4</v>
      </c>
      <c r="X25" s="18">
        <f>IF('19'!$D28=оценка!$A$2,1,IF('19'!$D28=оценка!$A$4,0,0.5))*$E25</f>
        <v>4</v>
      </c>
      <c r="Y25" s="18">
        <f>IF('20'!$D28=оценка!$A$2,1,IF('20'!$D28=оценка!$A$4,0,0.5))*$E25</f>
        <v>4</v>
      </c>
      <c r="Z25" s="18">
        <f>IF('21'!$D28=оценка!$A$2,1,IF('21'!$D28=оценка!$A$4,0,0.5))*$E25</f>
        <v>4</v>
      </c>
      <c r="AA25" s="18">
        <f>IF('22'!$D28=оценка!$A$2,1,IF('22'!$D28=оценка!$A$4,0,0.5))*$E25</f>
        <v>4</v>
      </c>
      <c r="AB25" s="18">
        <f>IF('23'!$D28=оценка!$A$2,1,IF('23'!$D28=оценка!$A$4,0,0.5))*$E25</f>
        <v>4</v>
      </c>
      <c r="AC25" s="18">
        <f>IF('24'!$D28=оценка!$A$2,1,IF('24'!$D28=оценка!$A$4,0,0.5))*$E25</f>
        <v>4</v>
      </c>
      <c r="AD25" s="18">
        <f>IF('25'!$D28=оценка!$A$2,1,IF('25'!$D28=оценка!$A$4,0,0.5))*$E25</f>
        <v>4</v>
      </c>
      <c r="AE25" s="18">
        <f>IF('26'!$D28=оценка!$A$2,1,IF('26'!$D28=оценка!$A$4,0,0.5))*$E25</f>
        <v>4</v>
      </c>
      <c r="AF25" s="18">
        <f>IF('27'!$D28=оценка!$A$2,1,IF('27'!$D28=оценка!$A$4,0,0.5))*$E25</f>
        <v>4</v>
      </c>
      <c r="AG25" s="18">
        <f>IF('28'!$D28=оценка!$A$2,1,IF('28'!$D28=оценка!$A$4,0,0.5))*$E25</f>
        <v>4</v>
      </c>
      <c r="AH25" s="18">
        <f>IF('29'!$D28=оценка!$A$2,1,IF('29'!$D28=оценка!$A$4,0,0.5))*$E25</f>
        <v>4</v>
      </c>
      <c r="AI25" s="18">
        <f>IF('30'!$D28=оценка!$A$2,1,IF('30'!$D28=оценка!$A$4,0,0.5))*$E25</f>
        <v>4</v>
      </c>
      <c r="AK25" s="10">
        <f t="shared" si="7"/>
        <v>24</v>
      </c>
      <c r="AL25" s="10">
        <f>'24'!$C$1</f>
        <v>0</v>
      </c>
      <c r="AM25" s="10">
        <f>$AC$32</f>
        <v>100</v>
      </c>
    </row>
    <row r="26" spans="4:39" customFormat="1" x14ac:dyDescent="0.3">
      <c r="D26" s="10">
        <f t="shared" si="6"/>
        <v>25</v>
      </c>
      <c r="E26" s="10">
        <v>4</v>
      </c>
      <c r="F26" s="18">
        <f>IF('1'!$D29=оценка!$A$2,1,IF('1'!$D29=оценка!$A$4,0,0.5))*$E26</f>
        <v>4</v>
      </c>
      <c r="G26" s="18">
        <f>IF('2'!$D29=оценка!$A$2,1,IF('2'!$D29=оценка!$A$4,0,0.5))*$E26</f>
        <v>4</v>
      </c>
      <c r="H26" s="18">
        <f>IF('3'!$D29=оценка!$A$2,1,IF('3'!$D29=оценка!$A$4,0,0.5))*$E26</f>
        <v>4</v>
      </c>
      <c r="I26" s="18">
        <f>IF('4'!$D29=оценка!$A$2,1,IF('4'!$D29=оценка!$A$4,0,0.5))*$E26</f>
        <v>4</v>
      </c>
      <c r="J26" s="18">
        <f>IF('5'!$D29=оценка!$A$2,1,IF('5'!$D29=оценка!$A$4,0,0.5))*$E26</f>
        <v>4</v>
      </c>
      <c r="K26" s="18">
        <f>IF('6'!$D29=оценка!$A$2,1,IF('6'!$D29=оценка!$A$4,0,0.5))*$E26</f>
        <v>4</v>
      </c>
      <c r="L26" s="18">
        <f>IF('7'!$D29=оценка!$A$2,1,IF('7'!$D29=оценка!$A$4,0,0.5))*$E26</f>
        <v>4</v>
      </c>
      <c r="M26" s="18">
        <f>IF('8'!$D29=оценка!$A$2,1,IF('8'!$D29=оценка!$A$4,0,0.5))*$E26</f>
        <v>4</v>
      </c>
      <c r="N26" s="18">
        <f>IF('9'!$D29=оценка!$A$2,1,IF('9'!$D29=оценка!$A$4,0,0.5))*$E26</f>
        <v>4</v>
      </c>
      <c r="O26" s="18">
        <f>IF('10'!$D29=оценка!$A$2,1,IF('10'!$D29=оценка!$A$4,0,0.5))*$E26</f>
        <v>4</v>
      </c>
      <c r="P26" s="18">
        <f>IF('11'!$D29=оценка!$A$2,1,IF('11'!$D29=оценка!$A$4,0,0.5))*$E26</f>
        <v>4</v>
      </c>
      <c r="Q26" s="18">
        <f>IF('12'!$D29=оценка!$A$2,1,IF('12'!$D29=оценка!$A$4,0,0.5))*$E26</f>
        <v>4</v>
      </c>
      <c r="R26" s="18">
        <f>IF('13'!$D29=оценка!$A$2,1,IF('13'!$D29=оценка!$A$4,0,0.5))*$E26</f>
        <v>4</v>
      </c>
      <c r="S26" s="18">
        <f>IF('14'!$D29=оценка!$A$2,1,IF('14'!$D29=оценка!$A$4,0,0.5))*$E26</f>
        <v>4</v>
      </c>
      <c r="T26" s="18">
        <f>IF('15'!$D29=оценка!$A$2,1,IF('15'!$D29=оценка!$A$4,0,0.5))*$E26</f>
        <v>4</v>
      </c>
      <c r="U26" s="18">
        <f>IF('16'!$D29=оценка!$A$2,1,IF('16'!$D29=оценка!$A$4,0,0.5))*$E26</f>
        <v>4</v>
      </c>
      <c r="V26" s="18">
        <f>IF('17'!$D29=оценка!$A$2,1,IF('17'!$D29=оценка!$A$4,0,0.5))*$E26</f>
        <v>4</v>
      </c>
      <c r="W26" s="18">
        <f>IF('18'!$D29=оценка!$A$2,1,IF('18'!$D29=оценка!$A$4,0,0.5))*$E26</f>
        <v>4</v>
      </c>
      <c r="X26" s="18">
        <f>IF('19'!$D29=оценка!$A$2,1,IF('19'!$D29=оценка!$A$4,0,0.5))*$E26</f>
        <v>4</v>
      </c>
      <c r="Y26" s="18">
        <f>IF('20'!$D29=оценка!$A$2,1,IF('20'!$D29=оценка!$A$4,0,0.5))*$E26</f>
        <v>4</v>
      </c>
      <c r="Z26" s="18">
        <f>IF('21'!$D29=оценка!$A$2,1,IF('21'!$D29=оценка!$A$4,0,0.5))*$E26</f>
        <v>4</v>
      </c>
      <c r="AA26" s="18">
        <f>IF('22'!$D29=оценка!$A$2,1,IF('22'!$D29=оценка!$A$4,0,0.5))*$E26</f>
        <v>4</v>
      </c>
      <c r="AB26" s="18">
        <f>IF('23'!$D29=оценка!$A$2,1,IF('23'!$D29=оценка!$A$4,0,0.5))*$E26</f>
        <v>4</v>
      </c>
      <c r="AC26" s="18">
        <f>IF('24'!$D29=оценка!$A$2,1,IF('24'!$D29=оценка!$A$4,0,0.5))*$E26</f>
        <v>4</v>
      </c>
      <c r="AD26" s="18">
        <f>IF('25'!$D29=оценка!$A$2,1,IF('25'!$D29=оценка!$A$4,0,0.5))*$E26</f>
        <v>4</v>
      </c>
      <c r="AE26" s="18">
        <f>IF('26'!$D29=оценка!$A$2,1,IF('26'!$D29=оценка!$A$4,0,0.5))*$E26</f>
        <v>4</v>
      </c>
      <c r="AF26" s="18">
        <f>IF('27'!$D29=оценка!$A$2,1,IF('27'!$D29=оценка!$A$4,0,0.5))*$E26</f>
        <v>4</v>
      </c>
      <c r="AG26" s="18">
        <f>IF('28'!$D29=оценка!$A$2,1,IF('28'!$D29=оценка!$A$4,0,0.5))*$E26</f>
        <v>4</v>
      </c>
      <c r="AH26" s="18">
        <f>IF('29'!$D29=оценка!$A$2,1,IF('29'!$D29=оценка!$A$4,0,0.5))*$E26</f>
        <v>4</v>
      </c>
      <c r="AI26" s="18">
        <f>IF('30'!$D29=оценка!$A$2,1,IF('30'!$D29=оценка!$A$4,0,0.5))*$E26</f>
        <v>4</v>
      </c>
      <c r="AK26" s="10">
        <f t="shared" si="7"/>
        <v>25</v>
      </c>
      <c r="AL26" s="10">
        <f>'25'!$C$1</f>
        <v>0</v>
      </c>
      <c r="AM26" s="10">
        <f>$AD$32</f>
        <v>100</v>
      </c>
    </row>
    <row r="27" spans="4:39" customFormat="1" x14ac:dyDescent="0.3">
      <c r="D27" s="10">
        <f t="shared" si="6"/>
        <v>26</v>
      </c>
      <c r="E27" s="10">
        <v>4</v>
      </c>
      <c r="F27" s="18">
        <f>IF('1'!$D30=оценка!$A$2,1,IF('1'!$D30=оценка!$A$4,0,0.5))*$E27</f>
        <v>4</v>
      </c>
      <c r="G27" s="18">
        <f>IF('2'!$D30=оценка!$A$2,1,IF('2'!$D30=оценка!$A$4,0,0.5))*$E27</f>
        <v>4</v>
      </c>
      <c r="H27" s="18">
        <f>IF('3'!$D30=оценка!$A$2,1,IF('3'!$D30=оценка!$A$4,0,0.5))*$E27</f>
        <v>4</v>
      </c>
      <c r="I27" s="18">
        <f>IF('4'!$D30=оценка!$A$2,1,IF('4'!$D30=оценка!$A$4,0,0.5))*$E27</f>
        <v>4</v>
      </c>
      <c r="J27" s="18">
        <f>IF('5'!$D30=оценка!$A$2,1,IF('5'!$D30=оценка!$A$4,0,0.5))*$E27</f>
        <v>4</v>
      </c>
      <c r="K27" s="18">
        <f>IF('6'!$D30=оценка!$A$2,1,IF('6'!$D30=оценка!$A$4,0,0.5))*$E27</f>
        <v>4</v>
      </c>
      <c r="L27" s="18">
        <f>IF('7'!$D30=оценка!$A$2,1,IF('7'!$D30=оценка!$A$4,0,0.5))*$E27</f>
        <v>4</v>
      </c>
      <c r="M27" s="18">
        <f>IF('8'!$D30=оценка!$A$2,1,IF('8'!$D30=оценка!$A$4,0,0.5))*$E27</f>
        <v>4</v>
      </c>
      <c r="N27" s="18">
        <f>IF('9'!$D30=оценка!$A$2,1,IF('9'!$D30=оценка!$A$4,0,0.5))*$E27</f>
        <v>4</v>
      </c>
      <c r="O27" s="18">
        <f>IF('10'!$D30=оценка!$A$2,1,IF('10'!$D30=оценка!$A$4,0,0.5))*$E27</f>
        <v>4</v>
      </c>
      <c r="P27" s="18">
        <f>IF('11'!$D30=оценка!$A$2,1,IF('11'!$D30=оценка!$A$4,0,0.5))*$E27</f>
        <v>4</v>
      </c>
      <c r="Q27" s="18">
        <f>IF('12'!$D30=оценка!$A$2,1,IF('12'!$D30=оценка!$A$4,0,0.5))*$E27</f>
        <v>4</v>
      </c>
      <c r="R27" s="18">
        <f>IF('13'!$D30=оценка!$A$2,1,IF('13'!$D30=оценка!$A$4,0,0.5))*$E27</f>
        <v>4</v>
      </c>
      <c r="S27" s="18">
        <f>IF('14'!$D30=оценка!$A$2,1,IF('14'!$D30=оценка!$A$4,0,0.5))*$E27</f>
        <v>4</v>
      </c>
      <c r="T27" s="18">
        <f>IF('15'!$D30=оценка!$A$2,1,IF('15'!$D30=оценка!$A$4,0,0.5))*$E27</f>
        <v>4</v>
      </c>
      <c r="U27" s="18">
        <f>IF('16'!$D30=оценка!$A$2,1,IF('16'!$D30=оценка!$A$4,0,0.5))*$E27</f>
        <v>4</v>
      </c>
      <c r="V27" s="18">
        <f>IF('17'!$D30=оценка!$A$2,1,IF('17'!$D30=оценка!$A$4,0,0.5))*$E27</f>
        <v>4</v>
      </c>
      <c r="W27" s="18">
        <f>IF('18'!$D30=оценка!$A$2,1,IF('18'!$D30=оценка!$A$4,0,0.5))*$E27</f>
        <v>4</v>
      </c>
      <c r="X27" s="18">
        <f>IF('19'!$D30=оценка!$A$2,1,IF('19'!$D30=оценка!$A$4,0,0.5))*$E27</f>
        <v>4</v>
      </c>
      <c r="Y27" s="18">
        <f>IF('20'!$D30=оценка!$A$2,1,IF('20'!$D30=оценка!$A$4,0,0.5))*$E27</f>
        <v>4</v>
      </c>
      <c r="Z27" s="18">
        <f>IF('21'!$D30=оценка!$A$2,1,IF('21'!$D30=оценка!$A$4,0,0.5))*$E27</f>
        <v>4</v>
      </c>
      <c r="AA27" s="18">
        <f>IF('22'!$D30=оценка!$A$2,1,IF('22'!$D30=оценка!$A$4,0,0.5))*$E27</f>
        <v>4</v>
      </c>
      <c r="AB27" s="18">
        <f>IF('23'!$D30=оценка!$A$2,1,IF('23'!$D30=оценка!$A$4,0,0.5))*$E27</f>
        <v>4</v>
      </c>
      <c r="AC27" s="18">
        <f>IF('24'!$D30=оценка!$A$2,1,IF('24'!$D30=оценка!$A$4,0,0.5))*$E27</f>
        <v>4</v>
      </c>
      <c r="AD27" s="18">
        <f>IF('25'!$D30=оценка!$A$2,1,IF('25'!$D30=оценка!$A$4,0,0.5))*$E27</f>
        <v>4</v>
      </c>
      <c r="AE27" s="18">
        <f>IF('26'!$D30=оценка!$A$2,1,IF('26'!$D30=оценка!$A$4,0,0.5))*$E27</f>
        <v>4</v>
      </c>
      <c r="AF27" s="18">
        <f>IF('27'!$D30=оценка!$A$2,1,IF('27'!$D30=оценка!$A$4,0,0.5))*$E27</f>
        <v>4</v>
      </c>
      <c r="AG27" s="18">
        <f>IF('28'!$D30=оценка!$A$2,1,IF('28'!$D30=оценка!$A$4,0,0.5))*$E27</f>
        <v>4</v>
      </c>
      <c r="AH27" s="18">
        <f>IF('29'!$D30=оценка!$A$2,1,IF('29'!$D30=оценка!$A$4,0,0.5))*$E27</f>
        <v>4</v>
      </c>
      <c r="AI27" s="18">
        <f>IF('30'!$D30=оценка!$A$2,1,IF('30'!$D30=оценка!$A$4,0,0.5))*$E27</f>
        <v>4</v>
      </c>
      <c r="AK27" s="10">
        <f t="shared" si="7"/>
        <v>26</v>
      </c>
      <c r="AL27" s="10">
        <f>'26'!$C$1</f>
        <v>0</v>
      </c>
      <c r="AM27" s="10">
        <f>$AE$32</f>
        <v>100</v>
      </c>
    </row>
    <row r="28" spans="4:39" customFormat="1" x14ac:dyDescent="0.3">
      <c r="D28" s="10">
        <f t="shared" si="6"/>
        <v>27</v>
      </c>
      <c r="E28" s="10">
        <v>4</v>
      </c>
      <c r="F28" s="18">
        <f>IF('1'!$D31=оценка!$A$2,1,IF('1'!$D31=оценка!$A$4,0,0.5))*$E28</f>
        <v>4</v>
      </c>
      <c r="G28" s="18">
        <f>IF('2'!$D31=оценка!$A$2,1,IF('2'!$D31=оценка!$A$4,0,0.5))*$E28</f>
        <v>4</v>
      </c>
      <c r="H28" s="18">
        <f>IF('3'!$D31=оценка!$A$2,1,IF('3'!$D31=оценка!$A$4,0,0.5))*$E28</f>
        <v>4</v>
      </c>
      <c r="I28" s="18">
        <f>IF('4'!$D31=оценка!$A$2,1,IF('4'!$D31=оценка!$A$4,0,0.5))*$E28</f>
        <v>4</v>
      </c>
      <c r="J28" s="18">
        <f>IF('5'!$D31=оценка!$A$2,1,IF('5'!$D31=оценка!$A$4,0,0.5))*$E28</f>
        <v>4</v>
      </c>
      <c r="K28" s="18">
        <f>IF('6'!$D31=оценка!$A$2,1,IF('6'!$D31=оценка!$A$4,0,0.5))*$E28</f>
        <v>4</v>
      </c>
      <c r="L28" s="18">
        <f>IF('7'!$D31=оценка!$A$2,1,IF('7'!$D31=оценка!$A$4,0,0.5))*$E28</f>
        <v>4</v>
      </c>
      <c r="M28" s="18">
        <f>IF('8'!$D31=оценка!$A$2,1,IF('8'!$D31=оценка!$A$4,0,0.5))*$E28</f>
        <v>4</v>
      </c>
      <c r="N28" s="18">
        <f>IF('9'!$D31=оценка!$A$2,1,IF('9'!$D31=оценка!$A$4,0,0.5))*$E28</f>
        <v>4</v>
      </c>
      <c r="O28" s="18">
        <f>IF('10'!$D31=оценка!$A$2,1,IF('10'!$D31=оценка!$A$4,0,0.5))*$E28</f>
        <v>4</v>
      </c>
      <c r="P28" s="18">
        <f>IF('11'!$D31=оценка!$A$2,1,IF('11'!$D31=оценка!$A$4,0,0.5))*$E28</f>
        <v>4</v>
      </c>
      <c r="Q28" s="18">
        <f>IF('12'!$D31=оценка!$A$2,1,IF('12'!$D31=оценка!$A$4,0,0.5))*$E28</f>
        <v>4</v>
      </c>
      <c r="R28" s="18">
        <f>IF('13'!$D31=оценка!$A$2,1,IF('13'!$D31=оценка!$A$4,0,0.5))*$E28</f>
        <v>4</v>
      </c>
      <c r="S28" s="18">
        <f>IF('14'!$D31=оценка!$A$2,1,IF('14'!$D31=оценка!$A$4,0,0.5))*$E28</f>
        <v>4</v>
      </c>
      <c r="T28" s="18">
        <f>IF('15'!$D31=оценка!$A$2,1,IF('15'!$D31=оценка!$A$4,0,0.5))*$E28</f>
        <v>4</v>
      </c>
      <c r="U28" s="18">
        <f>IF('16'!$D31=оценка!$A$2,1,IF('16'!$D31=оценка!$A$4,0,0.5))*$E28</f>
        <v>4</v>
      </c>
      <c r="V28" s="18">
        <f>IF('17'!$D31=оценка!$A$2,1,IF('17'!$D31=оценка!$A$4,0,0.5))*$E28</f>
        <v>4</v>
      </c>
      <c r="W28" s="18">
        <f>IF('18'!$D31=оценка!$A$2,1,IF('18'!$D31=оценка!$A$4,0,0.5))*$E28</f>
        <v>4</v>
      </c>
      <c r="X28" s="18">
        <f>IF('19'!$D31=оценка!$A$2,1,IF('19'!$D31=оценка!$A$4,0,0.5))*$E28</f>
        <v>4</v>
      </c>
      <c r="Y28" s="18">
        <f>IF('20'!$D31=оценка!$A$2,1,IF('20'!$D31=оценка!$A$4,0,0.5))*$E28</f>
        <v>4</v>
      </c>
      <c r="Z28" s="18">
        <f>IF('21'!$D31=оценка!$A$2,1,IF('21'!$D31=оценка!$A$4,0,0.5))*$E28</f>
        <v>4</v>
      </c>
      <c r="AA28" s="18">
        <f>IF('22'!$D31=оценка!$A$2,1,IF('22'!$D31=оценка!$A$4,0,0.5))*$E28</f>
        <v>4</v>
      </c>
      <c r="AB28" s="18">
        <f>IF('23'!$D31=оценка!$A$2,1,IF('23'!$D31=оценка!$A$4,0,0.5))*$E28</f>
        <v>4</v>
      </c>
      <c r="AC28" s="18">
        <f>IF('24'!$D31=оценка!$A$2,1,IF('24'!$D31=оценка!$A$4,0,0.5))*$E28</f>
        <v>4</v>
      </c>
      <c r="AD28" s="18">
        <f>IF('25'!$D31=оценка!$A$2,1,IF('25'!$D31=оценка!$A$4,0,0.5))*$E28</f>
        <v>4</v>
      </c>
      <c r="AE28" s="18">
        <f>IF('26'!$D31=оценка!$A$2,1,IF('26'!$D31=оценка!$A$4,0,0.5))*$E28</f>
        <v>4</v>
      </c>
      <c r="AF28" s="18">
        <f>IF('27'!$D31=оценка!$A$2,1,IF('27'!$D31=оценка!$A$4,0,0.5))*$E28</f>
        <v>4</v>
      </c>
      <c r="AG28" s="18">
        <f>IF('28'!$D31=оценка!$A$2,1,IF('28'!$D31=оценка!$A$4,0,0.5))*$E28</f>
        <v>4</v>
      </c>
      <c r="AH28" s="18">
        <f>IF('29'!$D31=оценка!$A$2,1,IF('29'!$D31=оценка!$A$4,0,0.5))*$E28</f>
        <v>4</v>
      </c>
      <c r="AI28" s="18">
        <f>IF('30'!$D31=оценка!$A$2,1,IF('30'!$D31=оценка!$A$4,0,0.5))*$E28</f>
        <v>4</v>
      </c>
      <c r="AK28" s="10">
        <f t="shared" si="7"/>
        <v>27</v>
      </c>
      <c r="AL28" s="10">
        <f>'27'!$C$1</f>
        <v>0</v>
      </c>
      <c r="AM28" s="10">
        <f>$AF$32</f>
        <v>100</v>
      </c>
    </row>
    <row r="29" spans="4:39" customFormat="1" x14ac:dyDescent="0.3">
      <c r="D29" s="10">
        <f t="shared" si="6"/>
        <v>28</v>
      </c>
      <c r="E29" s="10">
        <v>4</v>
      </c>
      <c r="F29" s="18">
        <f>IF('1'!$D32=оценка!$A$2,1,IF('1'!$D32=оценка!$A$4,0,0.5))*$E29</f>
        <v>4</v>
      </c>
      <c r="G29" s="18">
        <f>IF('2'!$D32=оценка!$A$2,1,IF('2'!$D32=оценка!$A$4,0,0.5))*$E29</f>
        <v>4</v>
      </c>
      <c r="H29" s="18">
        <f>IF('3'!$D32=оценка!$A$2,1,IF('3'!$D32=оценка!$A$4,0,0.5))*$E29</f>
        <v>4</v>
      </c>
      <c r="I29" s="18">
        <f>IF('4'!$D32=оценка!$A$2,1,IF('4'!$D32=оценка!$A$4,0,0.5))*$E29</f>
        <v>4</v>
      </c>
      <c r="J29" s="18">
        <f>IF('5'!$D32=оценка!$A$2,1,IF('5'!$D32=оценка!$A$4,0,0.5))*$E29</f>
        <v>4</v>
      </c>
      <c r="K29" s="18">
        <f>IF('6'!$D32=оценка!$A$2,1,IF('6'!$D32=оценка!$A$4,0,0.5))*$E29</f>
        <v>4</v>
      </c>
      <c r="L29" s="18">
        <f>IF('7'!$D32=оценка!$A$2,1,IF('7'!$D32=оценка!$A$4,0,0.5))*$E29</f>
        <v>4</v>
      </c>
      <c r="M29" s="18">
        <f>IF('8'!$D32=оценка!$A$2,1,IF('8'!$D32=оценка!$A$4,0,0.5))*$E29</f>
        <v>4</v>
      </c>
      <c r="N29" s="18">
        <f>IF('9'!$D32=оценка!$A$2,1,IF('9'!$D32=оценка!$A$4,0,0.5))*$E29</f>
        <v>4</v>
      </c>
      <c r="O29" s="18">
        <f>IF('10'!$D32=оценка!$A$2,1,IF('10'!$D32=оценка!$A$4,0,0.5))*$E29</f>
        <v>4</v>
      </c>
      <c r="P29" s="18">
        <f>IF('11'!$D32=оценка!$A$2,1,IF('11'!$D32=оценка!$A$4,0,0.5))*$E29</f>
        <v>4</v>
      </c>
      <c r="Q29" s="18">
        <f>IF('12'!$D32=оценка!$A$2,1,IF('12'!$D32=оценка!$A$4,0,0.5))*$E29</f>
        <v>4</v>
      </c>
      <c r="R29" s="18">
        <f>IF('13'!$D32=оценка!$A$2,1,IF('13'!$D32=оценка!$A$4,0,0.5))*$E29</f>
        <v>4</v>
      </c>
      <c r="S29" s="18">
        <f>IF('14'!$D32=оценка!$A$2,1,IF('14'!$D32=оценка!$A$4,0,0.5))*$E29</f>
        <v>4</v>
      </c>
      <c r="T29" s="18">
        <f>IF('15'!$D32=оценка!$A$2,1,IF('15'!$D32=оценка!$A$4,0,0.5))*$E29</f>
        <v>4</v>
      </c>
      <c r="U29" s="18">
        <f>IF('16'!$D32=оценка!$A$2,1,IF('16'!$D32=оценка!$A$4,0,0.5))*$E29</f>
        <v>4</v>
      </c>
      <c r="V29" s="18">
        <f>IF('17'!$D32=оценка!$A$2,1,IF('17'!$D32=оценка!$A$4,0,0.5))*$E29</f>
        <v>4</v>
      </c>
      <c r="W29" s="18">
        <f>IF('18'!$D32=оценка!$A$2,1,IF('18'!$D32=оценка!$A$4,0,0.5))*$E29</f>
        <v>4</v>
      </c>
      <c r="X29" s="18">
        <f>IF('19'!$D32=оценка!$A$2,1,IF('19'!$D32=оценка!$A$4,0,0.5))*$E29</f>
        <v>4</v>
      </c>
      <c r="Y29" s="18">
        <f>IF('20'!$D32=оценка!$A$2,1,IF('20'!$D32=оценка!$A$4,0,0.5))*$E29</f>
        <v>4</v>
      </c>
      <c r="Z29" s="18">
        <f>IF('21'!$D32=оценка!$A$2,1,IF('21'!$D32=оценка!$A$4,0,0.5))*$E29</f>
        <v>4</v>
      </c>
      <c r="AA29" s="18">
        <f>IF('22'!$D32=оценка!$A$2,1,IF('22'!$D32=оценка!$A$4,0,0.5))*$E29</f>
        <v>4</v>
      </c>
      <c r="AB29" s="18">
        <f>IF('23'!$D32=оценка!$A$2,1,IF('23'!$D32=оценка!$A$4,0,0.5))*$E29</f>
        <v>4</v>
      </c>
      <c r="AC29" s="18">
        <f>IF('24'!$D32=оценка!$A$2,1,IF('24'!$D32=оценка!$A$4,0,0.5))*$E29</f>
        <v>4</v>
      </c>
      <c r="AD29" s="18">
        <f>IF('25'!$D32=оценка!$A$2,1,IF('25'!$D32=оценка!$A$4,0,0.5))*$E29</f>
        <v>4</v>
      </c>
      <c r="AE29" s="18">
        <f>IF('26'!$D32=оценка!$A$2,1,IF('26'!$D32=оценка!$A$4,0,0.5))*$E29</f>
        <v>4</v>
      </c>
      <c r="AF29" s="18">
        <f>IF('27'!$D32=оценка!$A$2,1,IF('27'!$D32=оценка!$A$4,0,0.5))*$E29</f>
        <v>4</v>
      </c>
      <c r="AG29" s="18">
        <f>IF('28'!$D32=оценка!$A$2,1,IF('28'!$D32=оценка!$A$4,0,0.5))*$E29</f>
        <v>4</v>
      </c>
      <c r="AH29" s="18">
        <f>IF('29'!$D32=оценка!$A$2,1,IF('29'!$D32=оценка!$A$4,0,0.5))*$E29</f>
        <v>4</v>
      </c>
      <c r="AI29" s="18">
        <f>IF('30'!$D32=оценка!$A$2,1,IF('30'!$D32=оценка!$A$4,0,0.5))*$E29</f>
        <v>4</v>
      </c>
      <c r="AK29" s="10">
        <f t="shared" si="7"/>
        <v>28</v>
      </c>
      <c r="AL29" s="10">
        <f>'28'!$C$1</f>
        <v>0</v>
      </c>
      <c r="AM29" s="10">
        <f>$AG$32</f>
        <v>100</v>
      </c>
    </row>
    <row r="30" spans="4:39" customFormat="1" x14ac:dyDescent="0.3">
      <c r="D30" s="10">
        <f t="shared" si="6"/>
        <v>29</v>
      </c>
      <c r="E30" s="10">
        <v>2</v>
      </c>
      <c r="F30" s="18">
        <f>IF('1'!$D33=оценка!$A$2,1,IF('1'!$D33=оценка!$A$4,0,0.5))*$E30</f>
        <v>2</v>
      </c>
      <c r="G30" s="18">
        <f>IF('2'!$D33=оценка!$A$2,1,IF('2'!$D33=оценка!$A$4,0,0.5))*$E30</f>
        <v>2</v>
      </c>
      <c r="H30" s="18">
        <f>IF('3'!$D33=оценка!$A$2,1,IF('3'!$D33=оценка!$A$4,0,0.5))*$E30</f>
        <v>2</v>
      </c>
      <c r="I30" s="18">
        <f>IF('4'!$D33=оценка!$A$2,1,IF('4'!$D33=оценка!$A$4,0,0.5))*$E30</f>
        <v>2</v>
      </c>
      <c r="J30" s="18">
        <f>IF('5'!$D33=оценка!$A$2,1,IF('5'!$D33=оценка!$A$4,0,0.5))*$E30</f>
        <v>2</v>
      </c>
      <c r="K30" s="18">
        <f>IF('6'!$D33=оценка!$A$2,1,IF('6'!$D33=оценка!$A$4,0,0.5))*$E30</f>
        <v>2</v>
      </c>
      <c r="L30" s="18">
        <f>IF('7'!$D33=оценка!$A$2,1,IF('7'!$D33=оценка!$A$4,0,0.5))*$E30</f>
        <v>2</v>
      </c>
      <c r="M30" s="18">
        <f>IF('8'!$D33=оценка!$A$2,1,IF('8'!$D33=оценка!$A$4,0,0.5))*$E30</f>
        <v>2</v>
      </c>
      <c r="N30" s="18">
        <f>IF('9'!$D33=оценка!$A$2,1,IF('9'!$D33=оценка!$A$4,0,0.5))*$E30</f>
        <v>2</v>
      </c>
      <c r="O30" s="18">
        <f>IF('10'!$D33=оценка!$A$2,1,IF('10'!$D33=оценка!$A$4,0,0.5))*$E30</f>
        <v>2</v>
      </c>
      <c r="P30" s="18">
        <f>IF('11'!$D33=оценка!$A$2,1,IF('11'!$D33=оценка!$A$4,0,0.5))*$E30</f>
        <v>2</v>
      </c>
      <c r="Q30" s="18">
        <f>IF('12'!$D33=оценка!$A$2,1,IF('12'!$D33=оценка!$A$4,0,0.5))*$E30</f>
        <v>2</v>
      </c>
      <c r="R30" s="18">
        <f>IF('13'!$D33=оценка!$A$2,1,IF('13'!$D33=оценка!$A$4,0,0.5))*$E30</f>
        <v>2</v>
      </c>
      <c r="S30" s="18">
        <f>IF('14'!$D33=оценка!$A$2,1,IF('14'!$D33=оценка!$A$4,0,0.5))*$E30</f>
        <v>2</v>
      </c>
      <c r="T30" s="18">
        <f>IF('15'!$D33=оценка!$A$2,1,IF('15'!$D33=оценка!$A$4,0,0.5))*$E30</f>
        <v>2</v>
      </c>
      <c r="U30" s="18">
        <f>IF('16'!$D33=оценка!$A$2,1,IF('16'!$D33=оценка!$A$4,0,0.5))*$E30</f>
        <v>2</v>
      </c>
      <c r="V30" s="18">
        <f>IF('17'!$D33=оценка!$A$2,1,IF('17'!$D33=оценка!$A$4,0,0.5))*$E30</f>
        <v>2</v>
      </c>
      <c r="W30" s="18">
        <f>IF('18'!$D33=оценка!$A$2,1,IF('18'!$D33=оценка!$A$4,0,0.5))*$E30</f>
        <v>2</v>
      </c>
      <c r="X30" s="18">
        <f>IF('19'!$D33=оценка!$A$2,1,IF('19'!$D33=оценка!$A$4,0,0.5))*$E30</f>
        <v>2</v>
      </c>
      <c r="Y30" s="18">
        <f>IF('20'!$D33=оценка!$A$2,1,IF('20'!$D33=оценка!$A$4,0,0.5))*$E30</f>
        <v>2</v>
      </c>
      <c r="Z30" s="18">
        <f>IF('21'!$D33=оценка!$A$2,1,IF('21'!$D33=оценка!$A$4,0,0.5))*$E30</f>
        <v>2</v>
      </c>
      <c r="AA30" s="18">
        <f>IF('22'!$D33=оценка!$A$2,1,IF('22'!$D33=оценка!$A$4,0,0.5))*$E30</f>
        <v>2</v>
      </c>
      <c r="AB30" s="18">
        <f>IF('23'!$D33=оценка!$A$2,1,IF('23'!$D33=оценка!$A$4,0,0.5))*$E30</f>
        <v>2</v>
      </c>
      <c r="AC30" s="18">
        <f>IF('24'!$D33=оценка!$A$2,1,IF('24'!$D33=оценка!$A$4,0,0.5))*$E30</f>
        <v>2</v>
      </c>
      <c r="AD30" s="18">
        <f>IF('25'!$D33=оценка!$A$2,1,IF('25'!$D33=оценка!$A$4,0,0.5))*$E30</f>
        <v>2</v>
      </c>
      <c r="AE30" s="18">
        <f>IF('26'!$D33=оценка!$A$2,1,IF('26'!$D33=оценка!$A$4,0,0.5))*$E30</f>
        <v>2</v>
      </c>
      <c r="AF30" s="18">
        <f>IF('27'!$D33=оценка!$A$2,1,IF('27'!$D33=оценка!$A$4,0,0.5))*$E30</f>
        <v>2</v>
      </c>
      <c r="AG30" s="18">
        <f>IF('28'!$D33=оценка!$A$2,1,IF('28'!$D33=оценка!$A$4,0,0.5))*$E30</f>
        <v>2</v>
      </c>
      <c r="AH30" s="18">
        <f>IF('29'!$D33=оценка!$A$2,1,IF('29'!$D33=оценка!$A$4,0,0.5))*$E30</f>
        <v>2</v>
      </c>
      <c r="AI30" s="18">
        <f>IF('30'!$D33=оценка!$A$2,1,IF('30'!$D33=оценка!$A$4,0,0.5))*$E30</f>
        <v>2</v>
      </c>
      <c r="AK30" s="10">
        <f t="shared" si="7"/>
        <v>29</v>
      </c>
      <c r="AL30" s="10">
        <f>'29'!$C$1</f>
        <v>0</v>
      </c>
      <c r="AM30" s="10">
        <f>$AH$32</f>
        <v>100</v>
      </c>
    </row>
    <row r="31" spans="4:39" customFormat="1" x14ac:dyDescent="0.3">
      <c r="D31" s="10">
        <f t="shared" si="6"/>
        <v>30</v>
      </c>
      <c r="E31" s="10">
        <v>4</v>
      </c>
      <c r="F31" s="18">
        <f>IF('1'!$D34=оценка!$A$2,1,IF('1'!$D34=оценка!$A$4,0,0.5))*$E31</f>
        <v>4</v>
      </c>
      <c r="G31" s="18">
        <f>IF('2'!$D34=оценка!$A$2,1,IF('2'!$D34=оценка!$A$4,0,0.5))*$E31</f>
        <v>4</v>
      </c>
      <c r="H31" s="18">
        <f>IF('3'!$D34=оценка!$A$2,1,IF('3'!$D34=оценка!$A$4,0,0.5))*$E31</f>
        <v>4</v>
      </c>
      <c r="I31" s="18">
        <f>IF('4'!$D34=оценка!$A$2,1,IF('4'!$D34=оценка!$A$4,0,0.5))*$E31</f>
        <v>4</v>
      </c>
      <c r="J31" s="18">
        <f>IF('5'!$D34=оценка!$A$2,1,IF('5'!$D34=оценка!$A$4,0,0.5))*$E31</f>
        <v>4</v>
      </c>
      <c r="K31" s="18">
        <f>IF('6'!$D34=оценка!$A$2,1,IF('6'!$D34=оценка!$A$4,0,0.5))*$E31</f>
        <v>4</v>
      </c>
      <c r="L31" s="18">
        <f>IF('7'!$D34=оценка!$A$2,1,IF('7'!$D34=оценка!$A$4,0,0.5))*$E31</f>
        <v>4</v>
      </c>
      <c r="M31" s="18">
        <f>IF('8'!$D34=оценка!$A$2,1,IF('8'!$D34=оценка!$A$4,0,0.5))*$E31</f>
        <v>4</v>
      </c>
      <c r="N31" s="18">
        <f>IF('9'!$D34=оценка!$A$2,1,IF('9'!$D34=оценка!$A$4,0,0.5))*$E31</f>
        <v>4</v>
      </c>
      <c r="O31" s="18">
        <f>IF('10'!$D34=оценка!$A$2,1,IF('10'!$D34=оценка!$A$4,0,0.5))*$E31</f>
        <v>4</v>
      </c>
      <c r="P31" s="18">
        <f>IF('11'!$D34=оценка!$A$2,1,IF('11'!$D34=оценка!$A$4,0,0.5))*$E31</f>
        <v>4</v>
      </c>
      <c r="Q31" s="18">
        <f>IF('12'!$D34=оценка!$A$2,1,IF('12'!$D34=оценка!$A$4,0,0.5))*$E31</f>
        <v>4</v>
      </c>
      <c r="R31" s="18">
        <f>IF('13'!$D34=оценка!$A$2,1,IF('13'!$D34=оценка!$A$4,0,0.5))*$E31</f>
        <v>4</v>
      </c>
      <c r="S31" s="18">
        <f>IF('14'!$D34=оценка!$A$2,1,IF('14'!$D34=оценка!$A$4,0,0.5))*$E31</f>
        <v>4</v>
      </c>
      <c r="T31" s="18">
        <f>IF('15'!$D34=оценка!$A$2,1,IF('15'!$D34=оценка!$A$4,0,0.5))*$E31</f>
        <v>4</v>
      </c>
      <c r="U31" s="18">
        <f>IF('16'!$D34=оценка!$A$2,1,IF('16'!$D34=оценка!$A$4,0,0.5))*$E31</f>
        <v>4</v>
      </c>
      <c r="V31" s="18">
        <f>IF('17'!$D34=оценка!$A$2,1,IF('17'!$D34=оценка!$A$4,0,0.5))*$E31</f>
        <v>4</v>
      </c>
      <c r="W31" s="18">
        <f>IF('18'!$D34=оценка!$A$2,1,IF('18'!$D34=оценка!$A$4,0,0.5))*$E31</f>
        <v>4</v>
      </c>
      <c r="X31" s="18">
        <f>IF('19'!$D34=оценка!$A$2,1,IF('19'!$D34=оценка!$A$4,0,0.5))*$E31</f>
        <v>4</v>
      </c>
      <c r="Y31" s="18">
        <f>IF('20'!$D34=оценка!$A$2,1,IF('20'!$D34=оценка!$A$4,0,0.5))*$E31</f>
        <v>4</v>
      </c>
      <c r="Z31" s="18">
        <f>IF('21'!$D34=оценка!$A$2,1,IF('21'!$D34=оценка!$A$4,0,0.5))*$E31</f>
        <v>4</v>
      </c>
      <c r="AA31" s="18">
        <f>IF('22'!$D34=оценка!$A$2,1,IF('22'!$D34=оценка!$A$4,0,0.5))*$E31</f>
        <v>4</v>
      </c>
      <c r="AB31" s="18">
        <f>IF('23'!$D34=оценка!$A$2,1,IF('23'!$D34=оценка!$A$4,0,0.5))*$E31</f>
        <v>4</v>
      </c>
      <c r="AC31" s="18">
        <f>IF('24'!$D34=оценка!$A$2,1,IF('24'!$D34=оценка!$A$4,0,0.5))*$E31</f>
        <v>4</v>
      </c>
      <c r="AD31" s="18">
        <f>IF('25'!$D34=оценка!$A$2,1,IF('25'!$D34=оценка!$A$4,0,0.5))*$E31</f>
        <v>4</v>
      </c>
      <c r="AE31" s="18">
        <f>IF('26'!$D34=оценка!$A$2,1,IF('26'!$D34=оценка!$A$4,0,0.5))*$E31</f>
        <v>4</v>
      </c>
      <c r="AF31" s="18">
        <f>IF('27'!$D34=оценка!$A$2,1,IF('27'!$D34=оценка!$A$4,0,0.5))*$E31</f>
        <v>4</v>
      </c>
      <c r="AG31" s="18">
        <f>IF('28'!$D34=оценка!$A$2,1,IF('28'!$D34=оценка!$A$4,0,0.5))*$E31</f>
        <v>4</v>
      </c>
      <c r="AH31" s="18">
        <f>IF('29'!$D34=оценка!$A$2,1,IF('29'!$D34=оценка!$A$4,0,0.5))*$E31</f>
        <v>4</v>
      </c>
      <c r="AI31" s="18">
        <f>IF('30'!$D34=оценка!$A$2,1,IF('30'!$D34=оценка!$A$4,0,0.5))*$E31</f>
        <v>4</v>
      </c>
      <c r="AK31" s="10">
        <f t="shared" si="7"/>
        <v>30</v>
      </c>
      <c r="AL31" s="10">
        <f>'30'!$C$1</f>
        <v>0</v>
      </c>
      <c r="AM31" s="10">
        <f>$AI$32</f>
        <v>100</v>
      </c>
    </row>
    <row r="32" spans="4:39" customFormat="1" x14ac:dyDescent="0.3">
      <c r="D32" s="13"/>
      <c r="E32" s="10">
        <f>SUM(E2:E31)</f>
        <v>88</v>
      </c>
      <c r="F32" s="21">
        <f>SUM(F2:F31)</f>
        <v>100</v>
      </c>
      <c r="G32" s="21">
        <f t="shared" ref="G32:AI32" si="8">SUM(G2:G31)</f>
        <v>100</v>
      </c>
      <c r="H32" s="21">
        <f t="shared" si="8"/>
        <v>100</v>
      </c>
      <c r="I32" s="21">
        <f t="shared" si="8"/>
        <v>100</v>
      </c>
      <c r="J32" s="21">
        <f t="shared" si="8"/>
        <v>100</v>
      </c>
      <c r="K32" s="21">
        <f t="shared" si="8"/>
        <v>100</v>
      </c>
      <c r="L32" s="21">
        <f t="shared" si="8"/>
        <v>100</v>
      </c>
      <c r="M32" s="21">
        <f t="shared" si="8"/>
        <v>100</v>
      </c>
      <c r="N32" s="21">
        <f t="shared" si="8"/>
        <v>100</v>
      </c>
      <c r="O32" s="21">
        <f t="shared" si="8"/>
        <v>100</v>
      </c>
      <c r="P32" s="21">
        <f t="shared" si="8"/>
        <v>100</v>
      </c>
      <c r="Q32" s="21">
        <f t="shared" si="8"/>
        <v>100</v>
      </c>
      <c r="R32" s="21">
        <f t="shared" si="8"/>
        <v>100</v>
      </c>
      <c r="S32" s="21">
        <f t="shared" si="8"/>
        <v>100</v>
      </c>
      <c r="T32" s="21">
        <f t="shared" si="8"/>
        <v>100</v>
      </c>
      <c r="U32" s="21">
        <f t="shared" si="8"/>
        <v>100</v>
      </c>
      <c r="V32" s="21">
        <f t="shared" si="8"/>
        <v>100</v>
      </c>
      <c r="W32" s="21">
        <f t="shared" si="8"/>
        <v>100</v>
      </c>
      <c r="X32" s="21">
        <f t="shared" si="8"/>
        <v>100</v>
      </c>
      <c r="Y32" s="21">
        <f t="shared" si="8"/>
        <v>100</v>
      </c>
      <c r="Z32" s="21">
        <f t="shared" si="8"/>
        <v>100</v>
      </c>
      <c r="AA32" s="21">
        <f t="shared" si="8"/>
        <v>100</v>
      </c>
      <c r="AB32" s="21">
        <f t="shared" si="8"/>
        <v>100</v>
      </c>
      <c r="AC32" s="21">
        <f t="shared" si="8"/>
        <v>100</v>
      </c>
      <c r="AD32" s="21">
        <f t="shared" si="8"/>
        <v>100</v>
      </c>
      <c r="AE32" s="21">
        <f t="shared" si="8"/>
        <v>100</v>
      </c>
      <c r="AF32" s="21">
        <f t="shared" si="8"/>
        <v>100</v>
      </c>
      <c r="AG32" s="21">
        <f t="shared" si="8"/>
        <v>100</v>
      </c>
      <c r="AH32" s="21">
        <f t="shared" si="8"/>
        <v>100</v>
      </c>
      <c r="AI32" s="21">
        <f t="shared" si="8"/>
        <v>100</v>
      </c>
    </row>
  </sheetData>
  <pageMargins left="0.7" right="0.7" top="0.75" bottom="0.75" header="0.3" footer="0.3"/>
  <pageSetup paperSize="9" orientation="portrait" r:id="rId1"/>
  <ignoredErrors>
    <ignoredError sqref="AE2 AL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список!B11</f>
        <v>Евсеева Анастасия Николаевна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список!C11</f>
        <v>Проектирование централизованной системы горячего водоснабжения жилого комплекса «Династия» в г. Саранске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E2E8DA-DAA9-4525-8D9A-1C351E648EB1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7E84E856-6509-443E-AF33-E4230EEBE092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3454A01-D959-42DB-8DB9-5F18376D5523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список!B12</f>
        <v>Емельянов Алексей Викторович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список!C12</f>
        <v>Проект энергоэффективных инженерных систем индивидуального жилого дома г. Белгород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A087EE-7F99-41B7-A47D-6E2A4C4EBE9D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DF511C8A-2053-4BE9-B166-0763F362640F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244481F-A968-4E78-B390-B8B63B943444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список!B13</f>
        <v>Ивашин Юрий Романович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список!C13</f>
        <v>Отопление и вентиляция учебного корпуса ОАО "Концерн Росэнергоатом" "Кольская атомная станция" г. Мурманск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49C65C-8474-4FA7-8714-E23508F9CC77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7EF4E860-5E81-4A3E-8B03-5F4FEB26D6D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3715B3-AD06-4A20-8609-7BC9EE3907CE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список!B14</f>
        <v>Кабанова Татьяна Владимировна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список!C14</f>
        <v>Отопление и вентиляция торгово-развлекательного комплекса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48D30D7-C164-49FA-B3C5-F5AC442389A3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BD4D8542-36E6-4B9A-97D4-89EBB1DBC75C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512F4D4-7FFC-48ED-861D-2A10DF2AE367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список!B15</f>
        <v>Куприянова Арина Вячеславовна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список!C15</f>
        <v>Газоснабжение города в Калининградской области с разработкой технических решений по обустройству подземного хранилища газа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FAAE35-49C6-4891-8DA6-459CEDA3FDC3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F9143DC2-6428-4DA1-97CA-A9545C3E6CE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6F4AE-64D4-4AF9-9258-99F1E868F809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" sqref="C3:E3"/>
    </sheetView>
  </sheetViews>
  <sheetFormatPr defaultColWidth="9.109375" defaultRowHeight="15" x14ac:dyDescent="0.3"/>
  <cols>
    <col min="1" max="1" width="5" style="13" customWidth="1"/>
    <col min="2" max="2" width="18.5546875" style="2" customWidth="1"/>
    <col min="3" max="3" width="56.21875" style="2" customWidth="1"/>
    <col min="4" max="4" width="15.88671875" style="2" customWidth="1"/>
    <col min="5" max="5" width="35.77734375" style="2" customWidth="1"/>
    <col min="6" max="6" width="25.77734375" customWidth="1"/>
    <col min="7" max="16384" width="9.109375" style="2"/>
  </cols>
  <sheetData>
    <row r="1" spans="1:6" ht="24.6" customHeight="1" x14ac:dyDescent="0.3">
      <c r="A1" s="43" t="s">
        <v>1</v>
      </c>
      <c r="B1" s="44"/>
      <c r="C1" s="45" t="str">
        <f>список!B16</f>
        <v>Лялюев Максим Витальевич</v>
      </c>
      <c r="D1" s="45"/>
      <c r="E1" s="45"/>
      <c r="F1" s="2"/>
    </row>
    <row r="2" spans="1:6" ht="24.6" customHeight="1" x14ac:dyDescent="0.3">
      <c r="A2" s="43" t="s">
        <v>54</v>
      </c>
      <c r="B2" s="44"/>
      <c r="C2" s="47" t="str">
        <f>список!C16</f>
        <v>Теплоснабжение района г. Муром</v>
      </c>
      <c r="D2" s="48"/>
      <c r="E2" s="49"/>
      <c r="F2" s="2"/>
    </row>
    <row r="3" spans="1:6" ht="24.6" customHeight="1" thickBot="1" x14ac:dyDescent="0.35">
      <c r="A3" s="43" t="s">
        <v>2</v>
      </c>
      <c r="B3" s="44"/>
      <c r="C3" s="46" t="str">
        <f>список!$C$4</f>
        <v>Кто-то</v>
      </c>
      <c r="D3" s="46"/>
      <c r="E3" s="46"/>
      <c r="F3" s="2"/>
    </row>
    <row r="4" spans="1:6" ht="39.6" customHeight="1" thickBot="1" x14ac:dyDescent="0.35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2"/>
    </row>
    <row r="5" spans="1:6" ht="25.2" customHeight="1" x14ac:dyDescent="0.3">
      <c r="A5" s="7">
        <v>1</v>
      </c>
      <c r="B5" s="42" t="s">
        <v>8</v>
      </c>
      <c r="C5" s="8" t="s">
        <v>9</v>
      </c>
      <c r="D5" s="7" t="s">
        <v>10</v>
      </c>
      <c r="E5" s="9"/>
      <c r="F5" s="2"/>
    </row>
    <row r="6" spans="1:6" ht="25.2" customHeight="1" x14ac:dyDescent="0.3">
      <c r="A6" s="10">
        <f>A5+1</f>
        <v>2</v>
      </c>
      <c r="B6" s="40"/>
      <c r="C6" s="11" t="s">
        <v>11</v>
      </c>
      <c r="D6" s="7" t="s">
        <v>10</v>
      </c>
      <c r="E6" s="12"/>
      <c r="F6" s="2"/>
    </row>
    <row r="7" spans="1:6" ht="35.4" customHeight="1" x14ac:dyDescent="0.3">
      <c r="A7" s="10">
        <f>A6+1</f>
        <v>3</v>
      </c>
      <c r="B7" s="41" t="s">
        <v>12</v>
      </c>
      <c r="C7" s="11" t="s">
        <v>63</v>
      </c>
      <c r="D7" s="7" t="s">
        <v>10</v>
      </c>
      <c r="E7" s="12"/>
      <c r="F7" s="2"/>
    </row>
    <row r="8" spans="1:6" ht="30" x14ac:dyDescent="0.3">
      <c r="A8" s="10">
        <f t="shared" ref="A8:A34" si="0">A7+1</f>
        <v>4</v>
      </c>
      <c r="B8" s="41"/>
      <c r="C8" s="11" t="s">
        <v>13</v>
      </c>
      <c r="D8" s="7" t="s">
        <v>10</v>
      </c>
      <c r="E8" s="12"/>
      <c r="F8" s="2"/>
    </row>
    <row r="9" spans="1:6" ht="36" customHeight="1" x14ac:dyDescent="0.3">
      <c r="A9" s="10">
        <f t="shared" si="0"/>
        <v>5</v>
      </c>
      <c r="B9" s="41"/>
      <c r="C9" s="11" t="s">
        <v>14</v>
      </c>
      <c r="D9" s="7" t="s">
        <v>10</v>
      </c>
      <c r="E9" s="12"/>
      <c r="F9" s="2"/>
    </row>
    <row r="10" spans="1:6" ht="31.2" customHeight="1" x14ac:dyDescent="0.3">
      <c r="A10" s="10">
        <f t="shared" si="0"/>
        <v>6</v>
      </c>
      <c r="B10" s="41"/>
      <c r="C10" s="11" t="s">
        <v>15</v>
      </c>
      <c r="D10" s="7" t="s">
        <v>10</v>
      </c>
      <c r="E10" s="12"/>
      <c r="F10" s="2"/>
    </row>
    <row r="11" spans="1:6" ht="30" x14ac:dyDescent="0.3">
      <c r="A11" s="10">
        <f t="shared" si="0"/>
        <v>7</v>
      </c>
      <c r="B11" s="41"/>
      <c r="C11" s="11" t="s">
        <v>16</v>
      </c>
      <c r="D11" s="7" t="s">
        <v>10</v>
      </c>
      <c r="E11" s="12"/>
      <c r="F11" s="2"/>
    </row>
    <row r="12" spans="1:6" ht="45" x14ac:dyDescent="0.3">
      <c r="A12" s="10">
        <f t="shared" si="0"/>
        <v>8</v>
      </c>
      <c r="B12" s="41"/>
      <c r="C12" s="11" t="s">
        <v>17</v>
      </c>
      <c r="D12" s="7" t="s">
        <v>10</v>
      </c>
      <c r="E12" s="12"/>
      <c r="F12" s="2"/>
    </row>
    <row r="13" spans="1:6" ht="52.2" customHeight="1" x14ac:dyDescent="0.3">
      <c r="A13" s="10">
        <f t="shared" si="0"/>
        <v>9</v>
      </c>
      <c r="B13" s="41"/>
      <c r="C13" s="11" t="s">
        <v>18</v>
      </c>
      <c r="D13" s="7" t="s">
        <v>10</v>
      </c>
      <c r="E13" s="12"/>
      <c r="F13" s="2"/>
    </row>
    <row r="14" spans="1:6" ht="45" x14ac:dyDescent="0.3">
      <c r="A14" s="10">
        <f t="shared" si="0"/>
        <v>10</v>
      </c>
      <c r="B14" s="41" t="s">
        <v>0</v>
      </c>
      <c r="C14" s="11" t="s">
        <v>19</v>
      </c>
      <c r="D14" s="7" t="s">
        <v>10</v>
      </c>
      <c r="E14" s="12"/>
      <c r="F14" s="2"/>
    </row>
    <row r="15" spans="1:6" ht="45" x14ac:dyDescent="0.3">
      <c r="A15" s="10">
        <f t="shared" si="0"/>
        <v>11</v>
      </c>
      <c r="B15" s="41"/>
      <c r="C15" s="11" t="s">
        <v>20</v>
      </c>
      <c r="D15" s="7" t="s">
        <v>10</v>
      </c>
      <c r="E15" s="12"/>
      <c r="F15" s="2"/>
    </row>
    <row r="16" spans="1:6" ht="45" x14ac:dyDescent="0.3">
      <c r="A16" s="10">
        <f t="shared" si="0"/>
        <v>12</v>
      </c>
      <c r="B16" s="41"/>
      <c r="C16" s="11" t="s">
        <v>53</v>
      </c>
      <c r="D16" s="7" t="s">
        <v>10</v>
      </c>
      <c r="E16" s="12"/>
    </row>
    <row r="17" spans="1:6" ht="45" x14ac:dyDescent="0.3">
      <c r="A17" s="10">
        <f t="shared" si="0"/>
        <v>13</v>
      </c>
      <c r="B17" s="41"/>
      <c r="C17" s="11" t="s">
        <v>22</v>
      </c>
      <c r="D17" s="7" t="s">
        <v>10</v>
      </c>
      <c r="E17" s="12"/>
    </row>
    <row r="18" spans="1:6" ht="36" customHeight="1" x14ac:dyDescent="0.3">
      <c r="A18" s="10">
        <f t="shared" si="0"/>
        <v>14</v>
      </c>
      <c r="B18" s="41"/>
      <c r="C18" s="11" t="s">
        <v>23</v>
      </c>
      <c r="D18" s="7" t="s">
        <v>10</v>
      </c>
      <c r="E18" s="12"/>
    </row>
    <row r="19" spans="1:6" ht="51.6" customHeight="1" x14ac:dyDescent="0.3">
      <c r="A19" s="10">
        <f t="shared" si="0"/>
        <v>15</v>
      </c>
      <c r="B19" s="41"/>
      <c r="C19" s="11" t="s">
        <v>24</v>
      </c>
      <c r="D19" s="7" t="s">
        <v>10</v>
      </c>
      <c r="E19" s="12"/>
    </row>
    <row r="20" spans="1:6" ht="60" x14ac:dyDescent="0.3">
      <c r="A20" s="10">
        <f t="shared" si="0"/>
        <v>16</v>
      </c>
      <c r="B20" s="41"/>
      <c r="C20" s="11" t="s">
        <v>26</v>
      </c>
      <c r="D20" s="7" t="s">
        <v>10</v>
      </c>
      <c r="E20" s="12"/>
    </row>
    <row r="21" spans="1:6" ht="34.200000000000003" customHeight="1" x14ac:dyDescent="0.3">
      <c r="A21" s="10">
        <f t="shared" si="0"/>
        <v>17</v>
      </c>
      <c r="B21" s="41" t="s">
        <v>27</v>
      </c>
      <c r="C21" s="11" t="s">
        <v>28</v>
      </c>
      <c r="D21" s="7" t="s">
        <v>10</v>
      </c>
      <c r="E21" s="12"/>
    </row>
    <row r="22" spans="1:6" ht="37.799999999999997" customHeight="1" x14ac:dyDescent="0.3">
      <c r="A22" s="10">
        <f t="shared" si="0"/>
        <v>18</v>
      </c>
      <c r="B22" s="41"/>
      <c r="C22" s="11" t="s">
        <v>29</v>
      </c>
      <c r="D22" s="7" t="s">
        <v>10</v>
      </c>
      <c r="E22" s="12"/>
    </row>
    <row r="23" spans="1:6" ht="38.4" customHeight="1" x14ac:dyDescent="0.3">
      <c r="A23" s="10">
        <f t="shared" si="0"/>
        <v>19</v>
      </c>
      <c r="B23" s="41"/>
      <c r="C23" s="11" t="s">
        <v>30</v>
      </c>
      <c r="D23" s="7" t="s">
        <v>10</v>
      </c>
      <c r="E23" s="12"/>
    </row>
    <row r="24" spans="1:6" ht="45" x14ac:dyDescent="0.3">
      <c r="A24" s="10">
        <f t="shared" si="0"/>
        <v>20</v>
      </c>
      <c r="B24" s="41" t="s">
        <v>31</v>
      </c>
      <c r="C24" s="11" t="s">
        <v>32</v>
      </c>
      <c r="D24" s="7" t="s">
        <v>25</v>
      </c>
      <c r="E24" s="11" t="s">
        <v>33</v>
      </c>
      <c r="F24" s="2"/>
    </row>
    <row r="25" spans="1:6" ht="45" x14ac:dyDescent="0.3">
      <c r="A25" s="10">
        <f t="shared" si="0"/>
        <v>21</v>
      </c>
      <c r="B25" s="41"/>
      <c r="C25" s="11" t="s">
        <v>34</v>
      </c>
      <c r="D25" s="7" t="s">
        <v>25</v>
      </c>
      <c r="E25" s="11" t="s">
        <v>33</v>
      </c>
      <c r="F25" s="2"/>
    </row>
    <row r="26" spans="1:6" ht="36" customHeight="1" x14ac:dyDescent="0.3">
      <c r="A26" s="10">
        <f t="shared" si="0"/>
        <v>22</v>
      </c>
      <c r="B26" s="41"/>
      <c r="C26" s="11" t="s">
        <v>35</v>
      </c>
      <c r="D26" s="7" t="s">
        <v>25</v>
      </c>
      <c r="E26" s="11" t="s">
        <v>33</v>
      </c>
      <c r="F26" s="2"/>
    </row>
    <row r="27" spans="1:6" ht="60" x14ac:dyDescent="0.3">
      <c r="A27" s="10">
        <f t="shared" si="0"/>
        <v>23</v>
      </c>
      <c r="B27" s="41" t="s">
        <v>36</v>
      </c>
      <c r="C27" s="11" t="s">
        <v>37</v>
      </c>
      <c r="D27" s="7" t="s">
        <v>10</v>
      </c>
      <c r="E27" s="12"/>
      <c r="F27" s="2"/>
    </row>
    <row r="28" spans="1:6" ht="60" x14ac:dyDescent="0.3">
      <c r="A28" s="10">
        <f t="shared" si="0"/>
        <v>24</v>
      </c>
      <c r="B28" s="41"/>
      <c r="C28" s="11" t="s">
        <v>38</v>
      </c>
      <c r="D28" s="7" t="s">
        <v>10</v>
      </c>
      <c r="E28" s="12"/>
      <c r="F28" s="2"/>
    </row>
    <row r="29" spans="1:6" ht="45" x14ac:dyDescent="0.3">
      <c r="A29" s="10">
        <f t="shared" si="0"/>
        <v>25</v>
      </c>
      <c r="B29" s="41"/>
      <c r="C29" s="11" t="s">
        <v>39</v>
      </c>
      <c r="D29" s="7" t="s">
        <v>10</v>
      </c>
      <c r="E29" s="12"/>
      <c r="F29" s="2"/>
    </row>
    <row r="30" spans="1:6" ht="34.799999999999997" customHeight="1" x14ac:dyDescent="0.3">
      <c r="A30" s="10">
        <f t="shared" si="0"/>
        <v>26</v>
      </c>
      <c r="B30" s="40" t="s">
        <v>40</v>
      </c>
      <c r="C30" s="11" t="s">
        <v>41</v>
      </c>
      <c r="D30" s="7" t="s">
        <v>10</v>
      </c>
      <c r="E30" s="12"/>
      <c r="F30" s="2"/>
    </row>
    <row r="31" spans="1:6" ht="31.8" customHeight="1" x14ac:dyDescent="0.3">
      <c r="A31" s="10">
        <f t="shared" si="0"/>
        <v>27</v>
      </c>
      <c r="B31" s="40"/>
      <c r="C31" s="11" t="s">
        <v>42</v>
      </c>
      <c r="D31" s="7" t="s">
        <v>10</v>
      </c>
      <c r="E31" s="12"/>
      <c r="F31" s="2"/>
    </row>
    <row r="32" spans="1:6" ht="52.2" customHeight="1" x14ac:dyDescent="0.3">
      <c r="A32" s="10">
        <f t="shared" si="0"/>
        <v>28</v>
      </c>
      <c r="B32" s="40"/>
      <c r="C32" s="11" t="s">
        <v>43</v>
      </c>
      <c r="D32" s="7" t="s">
        <v>10</v>
      </c>
      <c r="E32" s="12"/>
      <c r="F32" s="2"/>
    </row>
    <row r="33" spans="1:6" ht="30" x14ac:dyDescent="0.3">
      <c r="A33" s="10">
        <f t="shared" si="0"/>
        <v>29</v>
      </c>
      <c r="B33" s="40" t="s">
        <v>44</v>
      </c>
      <c r="C33" s="11" t="s">
        <v>45</v>
      </c>
      <c r="D33" s="7" t="s">
        <v>10</v>
      </c>
      <c r="E33" s="12"/>
      <c r="F33" s="2"/>
    </row>
    <row r="34" spans="1:6" ht="24" customHeight="1" x14ac:dyDescent="0.3">
      <c r="A34" s="10">
        <f t="shared" si="0"/>
        <v>30</v>
      </c>
      <c r="B34" s="40"/>
      <c r="C34" s="12" t="s">
        <v>46</v>
      </c>
      <c r="D34" s="7" t="s">
        <v>10</v>
      </c>
      <c r="E34" s="12"/>
      <c r="F34" s="2"/>
    </row>
  </sheetData>
  <mergeCells count="14">
    <mergeCell ref="B27:B29"/>
    <mergeCell ref="B30:B32"/>
    <mergeCell ref="B33:B34"/>
    <mergeCell ref="B5:B6"/>
    <mergeCell ref="B7:B13"/>
    <mergeCell ref="B14:B20"/>
    <mergeCell ref="B21:B23"/>
    <mergeCell ref="B24:B26"/>
    <mergeCell ref="A1:B1"/>
    <mergeCell ref="C1:E1"/>
    <mergeCell ref="A3:B3"/>
    <mergeCell ref="C3:E3"/>
    <mergeCell ref="A2:B2"/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C39296-165F-4643-9D72-0EDE0CC17D1B}">
            <xm:f>оценка!$A$4</xm:f>
            <x14:dxf>
              <fill>
                <patternFill>
                  <bgColor rgb="FFFFC000"/>
                </patternFill>
              </fill>
            </x14:dxf>
          </x14:cfRule>
          <x14:cfRule type="cellIs" priority="2" operator="equal" id="{C1AE46DB-DBAE-4BBC-AC01-27AB5EC2DC87}">
            <xm:f>оценка!$A$3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55EC414-C8B0-4AEF-A34B-51D233AA1EE6}">
            <xm:f>оценка!$A$2</xm:f>
            <x14:dxf>
              <fill>
                <patternFill>
                  <bgColor rgb="FF92D050"/>
                </patternFill>
              </fill>
            </x14:dxf>
          </x14:cfRule>
          <xm:sqref>D5:D34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оценка!$A$2:$A$4</xm:f>
          </x14:formula1>
          <xm:sqref>D5:D34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список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оценка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Саинов Михаил Петрович</dc:creator>
  <cp:lastModifiedBy>Саинов Михаил Петрович</cp:lastModifiedBy>
  <dcterms:created xsi:type="dcterms:W3CDTF">2017-05-03T08:10:47Z</dcterms:created>
  <dcterms:modified xsi:type="dcterms:W3CDTF">2018-02-12T09:49:57Z</dcterms:modified>
</cp:coreProperties>
</file>